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Источники" sheetId="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INK_CLOSE_CODE">#REF!</definedName>
    <definedName name="longname">#REF!</definedName>
    <definedName name="LONGNAME_OUR">#REF!</definedName>
    <definedName name="okpo">#REF!</definedName>
    <definedName name="OKPO_OUR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'Доходы'!$13:$16</definedName>
    <definedName name="_xlnm.Print_Titles" localSheetId="1">'Источники'!$3:$6</definedName>
  </definedNames>
  <calcPr fullCalcOnLoad="1"/>
</workbook>
</file>

<file path=xl/sharedStrings.xml><?xml version="1.0" encoding="utf-8"?>
<sst xmlns="http://schemas.openxmlformats.org/spreadsheetml/2006/main" count="279" uniqueCount="183">
  <si>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</si>
  <si>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</si>
  <si>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</si>
  <si>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</si>
  <si>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</si>
  <si>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</si>
  <si>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</si>
  <si>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</si>
  <si>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</si>
  <si>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органа, организующего</t>
  </si>
  <si>
    <t xml:space="preserve">                                                               1. Доходы бюджета</t>
  </si>
  <si>
    <t>Код строки</t>
  </si>
  <si>
    <t>Форма по КФД</t>
  </si>
  <si>
    <t>бюджет субъекта Российской Федерации</t>
  </si>
  <si>
    <t>бюджеты муниципальных районов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</si>
  <si>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</si>
  <si>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</si>
  <si>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</si>
  <si>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 поселений</t>
  </si>
  <si>
    <t xml:space="preserve">консолидиро-ванный бюджет субъекта Российской Федерации </t>
  </si>
  <si>
    <t>бюджет территори- ального  фонда обязательного медицинского страхования</t>
  </si>
  <si>
    <t>00010000000000000000</t>
  </si>
  <si>
    <t>Итого внутренних оборотов</t>
  </si>
  <si>
    <t>Доходы бюджета - ИТОГО</t>
  </si>
  <si>
    <t>010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</si>
  <si>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</si>
  <si>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</si>
  <si>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</si>
  <si>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</si>
  <si>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</si>
  <si>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</si>
  <si>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</si>
  <si>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</si>
  <si>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</si>
  <si>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</si>
  <si>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</si>
  <si>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</si>
  <si>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</si>
  <si>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</si>
  <si>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</si>
  <si>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</si>
  <si>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</si>
  <si>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</si>
  <si>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</si>
  <si>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</si>
  <si>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</si>
  <si>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</si>
  <si>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</si>
  <si>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</si>
  <si>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</si>
  <si>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</si>
  <si>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</si>
  <si>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</si>
  <si>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</si>
  <si>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</si>
  <si>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Субсидии от других бюджетов бюджетной системы Российской Федерации</t>
  </si>
  <si>
    <t>Субсидии бюджетам на предоставление субсидий молодым семьям для приобретения жилья</t>
  </si>
  <si>
    <t>Субсидии бюджетам поселений на предоставление субсидий молодым семьям для приобретения жилья</t>
  </si>
  <si>
    <t>Прочие субсидии</t>
  </si>
  <si>
    <t>Прочие субсидии бюджетам поселений</t>
  </si>
  <si>
    <t>ПРОЧИЕ БЕЗВОЗМЕЗДНЫЕ ПОСТУПЛЕНИЯ</t>
  </si>
  <si>
    <t>Прочие безвозмездные поступления в бюджеты поселений</t>
  </si>
  <si>
    <t>020</t>
  </si>
  <si>
    <t>поступления от других бюджетов бюджетной системы</t>
  </si>
  <si>
    <t>022</t>
  </si>
  <si>
    <t xml:space="preserve">ОТЧЕТ ОБ ИСПОЛНЕНИИ  БЮДЖЕТА </t>
  </si>
  <si>
    <t>Утвержденные бюджетные ассигнования</t>
  </si>
  <si>
    <t>исполнено</t>
  </si>
  <si>
    <t xml:space="preserve">неисполненные назначения </t>
  </si>
  <si>
    <t xml:space="preserve">Налог на доходы физических лиц с доходов, полученных физическими лицами,не являющимися налоговыми резидентами РФ. </t>
  </si>
  <si>
    <t xml:space="preserve"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 </t>
  </si>
  <si>
    <t>Задолженность и перерасчеты по отмененным налогам,сборам и иным обязательным платежам</t>
  </si>
  <si>
    <t>Налоги на имущество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</si>
  <si>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</si>
  <si>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</si>
  <si>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</si>
  <si>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</si>
  <si>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</si>
  <si>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</si>
  <si>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</si>
  <si>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Прочие неналоговые доходы бюджетов поселений</t>
  </si>
  <si>
    <t>Возврат остатков субсидий и субвенций прошлых лет</t>
  </si>
  <si>
    <t>Возврат остатков субсидий и субвенций из бюджетов поселений</t>
  </si>
  <si>
    <t>Дотации бюджетам на поддержку мер по обеспечению сбалансированности бюджетов</t>
  </si>
  <si>
    <t>Субсидии бюджетам на модернизацию обьектов коммунальной инфраструктуры</t>
  </si>
  <si>
    <t>Субсидии бюджетам поселений на модернизацию объектов коммунальной инфраструктуры</t>
  </si>
  <si>
    <t xml:space="preserve">Субсидии бюджетам не переселение граждан из жилищного фонда,признанного непригодным для проживания </t>
  </si>
  <si>
    <t xml:space="preserve">Субсидии бюджетам на реализацию мероприятий фекдеральных ценлевых программ </t>
  </si>
  <si>
    <t>земельный налог( по обязательствам ,возникшим до 1 января 2006года)</t>
  </si>
  <si>
    <t>Доходы от продажи материальных и нематериальных активов</t>
  </si>
  <si>
    <t>18210100000000000000</t>
  </si>
  <si>
    <t>18210102000010000110</t>
  </si>
  <si>
    <t>18210102010010000110</t>
  </si>
  <si>
    <t>18210102022010000110</t>
  </si>
  <si>
    <t>18210102030010000110</t>
  </si>
  <si>
    <t>18210102040010000110</t>
  </si>
  <si>
    <t>18210500000000000000</t>
  </si>
  <si>
    <t>18210503000010000110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</si>
  <si>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</si>
  <si>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</si>
  <si>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</si>
  <si>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</si>
  <si>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</si>
  <si>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</si>
  <si>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</si>
  <si>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</si>
  <si>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</si>
  <si>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</si>
  <si>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</si>
  <si>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</si>
  <si>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реализации земельных участков</t>
  </si>
  <si>
    <t>Доходы от реализации земельных участков,государственная собственность на которые не ограничена и которые расположены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</si>
  <si>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</si>
  <si>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Периодичность: годовая</t>
  </si>
  <si>
    <t>Наименование бюджета___Деятельность органов местного самоуправления__________________________________________________________________________________________________________________</t>
  </si>
  <si>
    <t>Государственная пошлина</t>
  </si>
  <si>
    <t>0503117</t>
  </si>
  <si>
    <t>90620202000000000151</t>
  </si>
  <si>
    <t>прочие  субсидии</t>
  </si>
  <si>
    <t>90620202900000000151</t>
  </si>
  <si>
    <t>прочие субсидии, зачисляемые бюджетам поселений</t>
  </si>
  <si>
    <t>90620202999000000151</t>
  </si>
  <si>
    <t>90620202999100000151</t>
  </si>
  <si>
    <t>90685000000000000000</t>
  </si>
  <si>
    <t>90610800000000000000</t>
  </si>
  <si>
    <t xml:space="preserve">      90610804000010000110       90610804020010000110</t>
  </si>
  <si>
    <t>90611100000000000000</t>
  </si>
  <si>
    <t>90611105000000000120</t>
  </si>
  <si>
    <t>90611105010000000120</t>
  </si>
  <si>
    <t>906111050120000000120</t>
  </si>
  <si>
    <t>906111050121000000120</t>
  </si>
  <si>
    <t>90611105030000000120</t>
  </si>
  <si>
    <t>90611105035100000120</t>
  </si>
  <si>
    <t>90611300000000000000</t>
  </si>
  <si>
    <t>90611303000000000130</t>
  </si>
  <si>
    <t>90611303050100000130</t>
  </si>
  <si>
    <t>90611400000000000000</t>
  </si>
  <si>
    <t>90611406000000000430</t>
  </si>
  <si>
    <t>90611406010000000430</t>
  </si>
  <si>
    <t>90611406014100000430</t>
  </si>
  <si>
    <t>90611700000000000000</t>
  </si>
  <si>
    <t>90611701000000000180</t>
  </si>
  <si>
    <t>90611701050100000180</t>
  </si>
  <si>
    <t>90611705000000000180</t>
  </si>
  <si>
    <t>90611705050100000180</t>
  </si>
  <si>
    <t>90611900000000000000</t>
  </si>
  <si>
    <t>90611905000100000151</t>
  </si>
  <si>
    <t>90620000000000000000</t>
  </si>
  <si>
    <t>90620200000000000000</t>
  </si>
  <si>
    <t>90620201000000000151</t>
  </si>
  <si>
    <t>90620201001000000151</t>
  </si>
  <si>
    <t>90620201001100000151</t>
  </si>
  <si>
    <t>90620201003000000151</t>
  </si>
  <si>
    <t>90620201003100000151</t>
  </si>
  <si>
    <t>90620203000000000151</t>
  </si>
  <si>
    <t>90620203010000000151</t>
  </si>
  <si>
    <t>90620203015100000151</t>
  </si>
  <si>
    <t>90620204008000000151</t>
  </si>
  <si>
    <t>90620204008100000151</t>
  </si>
  <si>
    <t>90620204028000000151</t>
  </si>
  <si>
    <t>90620204028100000151</t>
  </si>
  <si>
    <t>90620204031000000151</t>
  </si>
  <si>
    <t>90620204031100000151</t>
  </si>
  <si>
    <t>90620204051000000151</t>
  </si>
  <si>
    <t>90620700000000000180</t>
  </si>
  <si>
    <t>90620705000100000180</t>
  </si>
  <si>
    <t>90687000000000000000</t>
  </si>
  <si>
    <t>90687000000000000151</t>
  </si>
  <si>
    <t>04186295</t>
  </si>
  <si>
    <t>Дуровский сельсовет</t>
  </si>
  <si>
    <t>18210102070011000110</t>
  </si>
  <si>
    <r>
      <t xml:space="preserve">исполнение бюджета          </t>
    </r>
    <r>
      <rPr>
        <sz val="14"/>
        <rFont val="Arial Cyr"/>
        <family val="0"/>
      </rPr>
      <t xml:space="preserve">АДМИНИСТРАЦИЯ  СЕЛЬСКОГО  ПОСЕЛЕНИЯ ДУРОВСКИЙ  СЕЛЬСОВЕТ </t>
    </r>
  </si>
  <si>
    <t xml:space="preserve">Налог, взимаемый в связи с применением упрощенной системы налогообложения </t>
  </si>
  <si>
    <t>18210501011011000110</t>
  </si>
  <si>
    <t>90611105013100000120</t>
  </si>
  <si>
    <t>Перечисления из бюджетов поселений (в бюджеты поселений) для осуществления возврата(зачета)излишне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</si>
  <si>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90620805000100000180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</si>
  <si>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</si>
  <si>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90621905000100000151</t>
  </si>
  <si>
    <t>18210904053100000110</t>
  </si>
  <si>
    <t xml:space="preserve"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</si>
  <si>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90620202041100000151</t>
  </si>
  <si>
    <t>на  01 января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</si>
</sst>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shrinkToFit="1"/>
    </xf>
    <xf numFmtId="49" fontId="0" fillId="0" borderId="18" xfId="0" applyNumberFormat="1" applyFont="1" applyFill="1" applyBorder="1" applyAlignment="1">
      <alignment horizontal="right" shrinkToFit="1"/>
    </xf>
    <xf numFmtId="2" fontId="0" fillId="0" borderId="18" xfId="0" applyNumberFormat="1" applyFont="1" applyFill="1" applyBorder="1" applyAlignment="1">
      <alignment horizontal="right" shrinkToFit="1"/>
    </xf>
    <xf numFmtId="2" fontId="0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shrinkToFit="1"/>
    </xf>
    <xf numFmtId="2" fontId="0" fillId="0" borderId="26" xfId="0" applyNumberFormat="1" applyFont="1" applyFill="1" applyBorder="1" applyAlignment="1">
      <alignment horizontal="right" shrinkToFit="1"/>
    </xf>
    <xf numFmtId="2" fontId="0" fillId="0" borderId="27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right" shrinkToFit="1"/>
    </xf>
    <xf numFmtId="0" fontId="0" fillId="0" borderId="19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0" fillId="0" borderId="18" xfId="0" applyNumberFormat="1" applyFill="1" applyBorder="1" applyAlignment="1">
      <alignment horizontal="center" shrinkToFit="1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2" fontId="0" fillId="0" borderId="27" xfId="0" applyNumberFormat="1" applyFill="1" applyBorder="1" applyAlignment="1">
      <alignment horizontal="right" shrinkToFi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right"/>
    </xf>
    <xf numFmtId="49" fontId="0" fillId="0" borderId="2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right" wrapText="1" shrinkToFit="1"/>
    </xf>
    <xf numFmtId="2" fontId="0" fillId="0" borderId="27" xfId="0" applyNumberFormat="1" applyFill="1" applyBorder="1" applyAlignment="1">
      <alignment horizontal="right" wrapText="1" shrinkToFit="1"/>
    </xf>
    <xf numFmtId="0" fontId="0" fillId="0" borderId="26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2" fontId="0" fillId="0" borderId="25" xfId="0" applyNumberFormat="1" applyFont="1" applyFill="1" applyBorder="1" applyAlignment="1">
      <alignment horizontal="right" shrinkToFit="1"/>
    </xf>
    <xf numFmtId="2" fontId="0" fillId="0" borderId="26" xfId="0" applyNumberFormat="1" applyFont="1" applyFill="1" applyBorder="1" applyAlignment="1">
      <alignment horizontal="right" shrinkToFit="1"/>
    </xf>
    <xf numFmtId="2" fontId="0" fillId="0" borderId="27" xfId="0" applyNumberFormat="1" applyFont="1" applyFill="1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2" fontId="0" fillId="0" borderId="29" xfId="0" applyNumberFormat="1" applyFont="1" applyFill="1" applyBorder="1" applyAlignment="1">
      <alignment horizontal="right" shrinkToFit="1"/>
    </xf>
    <xf numFmtId="2" fontId="0" fillId="0" borderId="25" xfId="0" applyNumberFormat="1" applyFill="1" applyBorder="1" applyAlignment="1">
      <alignment horizontal="right" shrinkToFit="1"/>
    </xf>
    <xf numFmtId="2" fontId="0" fillId="0" borderId="30" xfId="0" applyNumberFormat="1" applyFont="1" applyFill="1" applyBorder="1" applyAlignment="1">
      <alignment horizontal="right" shrinkToFit="1"/>
    </xf>
    <xf numFmtId="2" fontId="0" fillId="0" borderId="31" xfId="0" applyNumberFormat="1" applyFont="1" applyFill="1" applyBorder="1" applyAlignment="1">
      <alignment horizontal="right" shrinkToFit="1"/>
    </xf>
    <xf numFmtId="2" fontId="0" fillId="0" borderId="32" xfId="0" applyNumberFormat="1" applyFont="1" applyFill="1" applyBorder="1" applyAlignment="1">
      <alignment horizontal="right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68"/>
  <sheetViews>
    <sheetView showGridLines="0" showZeros="0" tabSelected="1" zoomScalePageLayoutView="0" workbookViewId="0" topLeftCell="B10">
      <selection activeCell="L96" sqref="L96"/>
    </sheetView>
  </sheetViews>
  <sheetFormatPr defaultColWidth="9.00390625" defaultRowHeight="12.75"/>
  <cols>
    <col min="1" max="1" width="73.375" style="30" customWidth="1"/>
    <col min="2" max="2" width="7.75390625" style="30" customWidth="1"/>
    <col min="3" max="3" width="23.625" style="30" customWidth="1"/>
    <col min="4" max="4" width="18.875" style="31" customWidth="1"/>
    <col min="5" max="5" width="0.12890625" style="31" hidden="1" customWidth="1"/>
    <col min="6" max="6" width="8.125" style="31" hidden="1" customWidth="1"/>
    <col min="7" max="7" width="11.875" style="31" hidden="1" customWidth="1"/>
    <col min="8" max="8" width="11.375" style="31" hidden="1" customWidth="1"/>
    <col min="9" max="9" width="13.625" style="31" hidden="1" customWidth="1"/>
    <col min="10" max="10" width="10.375" style="31" hidden="1" customWidth="1"/>
    <col min="11" max="11" width="11.75390625" style="31" hidden="1" customWidth="1"/>
    <col min="12" max="12" width="9.00390625" style="31" customWidth="1"/>
    <col min="13" max="13" width="13.375" style="31" hidden="1" customWidth="1"/>
    <col min="14" max="14" width="8.00390625" style="31" hidden="1" customWidth="1"/>
    <col min="15" max="16" width="13.625" style="31" hidden="1" customWidth="1"/>
    <col min="17" max="17" width="6.625" style="31" hidden="1" customWidth="1"/>
    <col min="18" max="18" width="8.25390625" style="31" customWidth="1"/>
    <col min="19" max="19" width="19.625" style="31" customWidth="1"/>
    <col min="20" max="16384" width="9.125" style="3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6.5" customHeight="1">
      <c r="A2" s="4"/>
      <c r="B2" s="116" t="s">
        <v>65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"/>
      <c r="Q2" s="5"/>
      <c r="R2" s="5"/>
      <c r="S2" s="5"/>
    </row>
    <row r="3" spans="1:19" ht="16.5" customHeight="1" thickBot="1">
      <c r="A3" s="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5"/>
      <c r="Q3" s="5"/>
      <c r="R3" s="5"/>
      <c r="S3" s="7" t="s">
        <v>2</v>
      </c>
    </row>
    <row r="4" spans="1:19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10"/>
      <c r="Q4" s="9"/>
      <c r="R4" s="10" t="s">
        <v>12</v>
      </c>
      <c r="S4" s="72" t="s">
        <v>116</v>
      </c>
    </row>
    <row r="5" spans="1:19" ht="13.5" customHeight="1">
      <c r="A5" s="11"/>
      <c r="B5" s="11"/>
      <c r="C5" s="117" t="s">
        <v>182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"/>
      <c r="Q5" s="2"/>
      <c r="R5" s="2" t="s">
        <v>7</v>
      </c>
      <c r="S5" s="57">
        <v>41275</v>
      </c>
    </row>
    <row r="6" spans="1:19" ht="13.5" customHeight="1">
      <c r="A6" s="8" t="s">
        <v>9</v>
      </c>
      <c r="B6" s="8"/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2" t="s">
        <v>5</v>
      </c>
      <c r="S6" s="15" t="s">
        <v>168</v>
      </c>
    </row>
    <row r="7" spans="1:19" ht="25.5" customHeight="1">
      <c r="A7" s="8" t="s">
        <v>171</v>
      </c>
      <c r="B7" s="8"/>
      <c r="C7" s="77" t="s">
        <v>169</v>
      </c>
      <c r="D7" s="78"/>
      <c r="E7" s="13"/>
      <c r="F7" s="13"/>
      <c r="G7" s="13"/>
      <c r="H7" s="13"/>
      <c r="I7" s="13"/>
      <c r="J7" s="13"/>
      <c r="K7" s="13"/>
      <c r="L7" s="13"/>
      <c r="M7" s="13"/>
      <c r="N7" s="13"/>
      <c r="P7" s="2"/>
      <c r="Q7" s="2"/>
      <c r="R7" s="2"/>
      <c r="S7" s="16"/>
    </row>
    <row r="8" spans="1:19" ht="15.75" customHeight="1">
      <c r="A8" s="8" t="s">
        <v>114</v>
      </c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2"/>
      <c r="Q8" s="2"/>
      <c r="R8" s="2"/>
      <c r="S8" s="17"/>
    </row>
    <row r="9" spans="1:19" ht="15.75" customHeight="1">
      <c r="A9" s="8"/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17"/>
    </row>
    <row r="10" spans="1:19" ht="13.5" customHeight="1">
      <c r="A10" s="8" t="s">
        <v>113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2"/>
      <c r="Q10" s="2"/>
      <c r="R10" s="2"/>
      <c r="S10" s="12"/>
    </row>
    <row r="11" spans="1:19" ht="13.5" customHeight="1" thickBot="1">
      <c r="A11" s="8" t="s">
        <v>1</v>
      </c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2"/>
      <c r="Q11" s="2"/>
      <c r="R11" s="2" t="s">
        <v>6</v>
      </c>
      <c r="S11" s="18" t="s">
        <v>0</v>
      </c>
    </row>
    <row r="12" spans="1:19" ht="15.75" customHeight="1">
      <c r="A12" s="19" t="s">
        <v>10</v>
      </c>
      <c r="B12" s="19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8.25" customHeight="1">
      <c r="A13" s="89" t="s">
        <v>3</v>
      </c>
      <c r="B13" s="92" t="s">
        <v>11</v>
      </c>
      <c r="C13" s="89" t="s">
        <v>4</v>
      </c>
      <c r="D13" s="98" t="s">
        <v>66</v>
      </c>
      <c r="E13" s="99"/>
      <c r="F13" s="99"/>
      <c r="G13" s="99"/>
      <c r="H13" s="99"/>
      <c r="I13" s="99"/>
      <c r="J13" s="99"/>
      <c r="K13" s="100"/>
      <c r="L13" s="107" t="s">
        <v>67</v>
      </c>
      <c r="M13" s="108"/>
      <c r="N13" s="108"/>
      <c r="O13" s="108"/>
      <c r="P13" s="108"/>
      <c r="Q13" s="108"/>
      <c r="R13" s="109"/>
      <c r="S13" s="95" t="s">
        <v>68</v>
      </c>
    </row>
    <row r="14" spans="1:19" ht="12.75" customHeight="1">
      <c r="A14" s="90"/>
      <c r="B14" s="93"/>
      <c r="C14" s="90"/>
      <c r="D14" s="101"/>
      <c r="E14" s="102"/>
      <c r="F14" s="102"/>
      <c r="G14" s="102"/>
      <c r="H14" s="102"/>
      <c r="I14" s="102"/>
      <c r="J14" s="102"/>
      <c r="K14" s="103"/>
      <c r="L14" s="110"/>
      <c r="M14" s="111"/>
      <c r="N14" s="111"/>
      <c r="O14" s="111"/>
      <c r="P14" s="111"/>
      <c r="Q14" s="111"/>
      <c r="R14" s="112"/>
      <c r="S14" s="96"/>
    </row>
    <row r="15" spans="1:19" ht="87" customHeight="1">
      <c r="A15" s="91"/>
      <c r="B15" s="94"/>
      <c r="C15" s="91"/>
      <c r="D15" s="104"/>
      <c r="E15" s="105"/>
      <c r="F15" s="105"/>
      <c r="G15" s="105"/>
      <c r="H15" s="105"/>
      <c r="I15" s="105"/>
      <c r="J15" s="105"/>
      <c r="K15" s="106"/>
      <c r="L15" s="113"/>
      <c r="M15" s="114"/>
      <c r="N15" s="114"/>
      <c r="O15" s="114"/>
      <c r="P15" s="114"/>
      <c r="Q15" s="114"/>
      <c r="R15" s="115"/>
      <c r="S15" s="97"/>
    </row>
    <row r="16" spans="1:19" ht="9.75" customHeight="1" thickBot="1">
      <c r="A16" s="38">
        <v>1</v>
      </c>
      <c r="B16" s="21">
        <v>2</v>
      </c>
      <c r="C16" s="37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118">
        <v>5</v>
      </c>
      <c r="M16" s="119"/>
      <c r="N16" s="119"/>
      <c r="O16" s="119"/>
      <c r="P16" s="119"/>
      <c r="Q16" s="119"/>
      <c r="R16" s="120"/>
      <c r="S16" s="35">
        <v>6</v>
      </c>
    </row>
    <row r="17" spans="1:19" s="44" customFormat="1" ht="12.75">
      <c r="A17" s="39" t="s">
        <v>23</v>
      </c>
      <c r="B17" s="40" t="s">
        <v>24</v>
      </c>
      <c r="C17" s="58" t="s">
        <v>123</v>
      </c>
      <c r="D17" s="42">
        <f>D18+D69</f>
        <v>3246907.95</v>
      </c>
      <c r="E17" s="42"/>
      <c r="F17" s="42"/>
      <c r="G17" s="42"/>
      <c r="H17" s="42"/>
      <c r="I17" s="42"/>
      <c r="J17" s="42"/>
      <c r="K17" s="42"/>
      <c r="L17" s="86">
        <f>L18+L69</f>
        <v>4306517.149999999</v>
      </c>
      <c r="M17" s="87"/>
      <c r="N17" s="87"/>
      <c r="O17" s="87"/>
      <c r="P17" s="87"/>
      <c r="Q17" s="87"/>
      <c r="R17" s="88"/>
      <c r="S17" s="43">
        <f>(D17-L17)</f>
        <v>-1059609.1999999993</v>
      </c>
    </row>
    <row r="18" spans="1:19" s="44" customFormat="1" ht="12.75">
      <c r="A18" s="39" t="s">
        <v>25</v>
      </c>
      <c r="B18" s="40" t="s">
        <v>24</v>
      </c>
      <c r="C18" s="41" t="s">
        <v>21</v>
      </c>
      <c r="D18" s="42">
        <f>D19+D28+D31+D40+D46+D58</f>
        <v>1790450</v>
      </c>
      <c r="E18" s="42"/>
      <c r="F18" s="42"/>
      <c r="G18" s="42"/>
      <c r="H18" s="42"/>
      <c r="I18" s="42"/>
      <c r="J18" s="42"/>
      <c r="K18" s="42"/>
      <c r="L18" s="79">
        <f>L19+L28+L31+R40+R42+L46+R55+R58+L62+R67</f>
        <v>2834332.1999999997</v>
      </c>
      <c r="M18" s="80"/>
      <c r="N18" s="80"/>
      <c r="O18" s="80"/>
      <c r="P18" s="80"/>
      <c r="Q18" s="80"/>
      <c r="R18" s="81"/>
      <c r="S18" s="43">
        <f aca="true" t="shared" si="0" ref="S18:S88">(D18-L18)</f>
        <v>-1043882.1999999997</v>
      </c>
    </row>
    <row r="19" spans="1:19" s="44" customFormat="1" ht="12.75">
      <c r="A19" s="39" t="s">
        <v>26</v>
      </c>
      <c r="B19" s="40" t="s">
        <v>24</v>
      </c>
      <c r="C19" s="41" t="s">
        <v>90</v>
      </c>
      <c r="D19" s="42">
        <f>D20</f>
        <v>225000</v>
      </c>
      <c r="E19" s="42"/>
      <c r="F19" s="42"/>
      <c r="G19" s="42"/>
      <c r="H19" s="42"/>
      <c r="I19" s="42"/>
      <c r="J19" s="42"/>
      <c r="K19" s="42"/>
      <c r="L19" s="79">
        <f>L20</f>
        <v>265001.10000000003</v>
      </c>
      <c r="M19" s="80"/>
      <c r="N19" s="80"/>
      <c r="O19" s="80"/>
      <c r="P19" s="80"/>
      <c r="Q19" s="80"/>
      <c r="R19" s="81"/>
      <c r="S19" s="43">
        <f t="shared" si="0"/>
        <v>-40001.100000000035</v>
      </c>
    </row>
    <row r="20" spans="1:19" s="44" customFormat="1" ht="12.75">
      <c r="A20" s="39" t="s">
        <v>27</v>
      </c>
      <c r="B20" s="40" t="s">
        <v>24</v>
      </c>
      <c r="C20" s="41" t="s">
        <v>91</v>
      </c>
      <c r="D20" s="42">
        <f>D21+D25+D26+D27</f>
        <v>225000</v>
      </c>
      <c r="E20" s="42"/>
      <c r="F20" s="42"/>
      <c r="G20" s="42"/>
      <c r="H20" s="42"/>
      <c r="I20" s="42"/>
      <c r="J20" s="42"/>
      <c r="K20" s="42"/>
      <c r="L20" s="79">
        <f>L21+L24+L25</f>
        <v>265001.10000000003</v>
      </c>
      <c r="M20" s="80"/>
      <c r="N20" s="80"/>
      <c r="O20" s="80"/>
      <c r="P20" s="80"/>
      <c r="Q20" s="80"/>
      <c r="R20" s="81"/>
      <c r="S20" s="43">
        <f t="shared" si="0"/>
        <v>-40001.100000000035</v>
      </c>
    </row>
    <row r="21" spans="1:19" s="44" customFormat="1" ht="24" customHeight="1">
      <c r="A21" s="39" t="s">
        <v>28</v>
      </c>
      <c r="B21" s="40" t="s">
        <v>24</v>
      </c>
      <c r="C21" s="41" t="s">
        <v>92</v>
      </c>
      <c r="D21" s="42">
        <f>D22</f>
        <v>225000</v>
      </c>
      <c r="E21" s="42"/>
      <c r="F21" s="42"/>
      <c r="G21" s="42"/>
      <c r="H21" s="42"/>
      <c r="I21" s="42"/>
      <c r="J21" s="42"/>
      <c r="K21" s="42"/>
      <c r="L21" s="79">
        <f>L22</f>
        <v>264299.9</v>
      </c>
      <c r="M21" s="80"/>
      <c r="N21" s="80"/>
      <c r="O21" s="80"/>
      <c r="P21" s="80"/>
      <c r="Q21" s="80"/>
      <c r="R21" s="81"/>
      <c r="S21" s="43">
        <f t="shared" si="0"/>
        <v>-39299.90000000002</v>
      </c>
    </row>
    <row r="22" spans="1:19" s="44" customFormat="1" ht="29.25" customHeight="1">
      <c r="A22" s="39" t="s">
        <v>29</v>
      </c>
      <c r="B22" s="40" t="s">
        <v>24</v>
      </c>
      <c r="C22" s="58" t="s">
        <v>92</v>
      </c>
      <c r="D22" s="42">
        <v>225000</v>
      </c>
      <c r="E22" s="42"/>
      <c r="F22" s="42"/>
      <c r="G22" s="42"/>
      <c r="H22" s="42"/>
      <c r="I22" s="42"/>
      <c r="J22" s="42"/>
      <c r="K22" s="42"/>
      <c r="L22" s="79">
        <v>264299.9</v>
      </c>
      <c r="M22" s="80"/>
      <c r="N22" s="80"/>
      <c r="O22" s="80"/>
      <c r="P22" s="80"/>
      <c r="Q22" s="80"/>
      <c r="R22" s="81"/>
      <c r="S22" s="43">
        <f t="shared" si="0"/>
        <v>-39299.90000000002</v>
      </c>
    </row>
    <row r="23" spans="1:19" s="44" customFormat="1" ht="51.75" customHeight="1">
      <c r="A23" s="39" t="s">
        <v>30</v>
      </c>
      <c r="B23" s="40" t="s">
        <v>24</v>
      </c>
      <c r="C23" s="58" t="s">
        <v>92</v>
      </c>
      <c r="D23" s="42"/>
      <c r="E23" s="42"/>
      <c r="F23" s="42"/>
      <c r="G23" s="42"/>
      <c r="H23" s="42"/>
      <c r="I23" s="42"/>
      <c r="J23" s="42"/>
      <c r="K23" s="42"/>
      <c r="L23" s="85"/>
      <c r="M23" s="80"/>
      <c r="N23" s="80"/>
      <c r="O23" s="80"/>
      <c r="P23" s="80"/>
      <c r="Q23" s="80"/>
      <c r="R23" s="81"/>
      <c r="S23" s="43">
        <f t="shared" si="0"/>
        <v>0</v>
      </c>
    </row>
    <row r="24" spans="1:19" s="44" customFormat="1" ht="48.75" customHeight="1">
      <c r="A24" s="39" t="s">
        <v>31</v>
      </c>
      <c r="B24" s="40" t="s">
        <v>24</v>
      </c>
      <c r="C24" s="41" t="s">
        <v>93</v>
      </c>
      <c r="D24" s="42"/>
      <c r="E24" s="42"/>
      <c r="F24" s="42"/>
      <c r="G24" s="42"/>
      <c r="H24" s="42"/>
      <c r="I24" s="42"/>
      <c r="J24" s="42"/>
      <c r="K24" s="42"/>
      <c r="L24" s="79">
        <v>496.3</v>
      </c>
      <c r="M24" s="80"/>
      <c r="N24" s="80"/>
      <c r="O24" s="80"/>
      <c r="P24" s="80"/>
      <c r="Q24" s="80"/>
      <c r="R24" s="81"/>
      <c r="S24" s="43">
        <f t="shared" si="0"/>
        <v>-496.3</v>
      </c>
    </row>
    <row r="25" spans="1:19" s="44" customFormat="1" ht="25.5" customHeight="1">
      <c r="A25" s="39" t="s">
        <v>69</v>
      </c>
      <c r="B25" s="40" t="s">
        <v>24</v>
      </c>
      <c r="C25" s="41" t="s">
        <v>94</v>
      </c>
      <c r="D25" s="42"/>
      <c r="E25" s="42"/>
      <c r="F25" s="42"/>
      <c r="G25" s="42"/>
      <c r="H25" s="42"/>
      <c r="I25" s="42"/>
      <c r="J25" s="42"/>
      <c r="K25" s="42"/>
      <c r="L25" s="79">
        <v>204.9</v>
      </c>
      <c r="M25" s="80"/>
      <c r="N25" s="80"/>
      <c r="O25" s="80"/>
      <c r="P25" s="80"/>
      <c r="Q25" s="80"/>
      <c r="R25" s="81"/>
      <c r="S25" s="43">
        <f>(D25-L25)</f>
        <v>-204.9</v>
      </c>
    </row>
    <row r="26" spans="1:19" s="44" customFormat="1" ht="39.75" customHeight="1">
      <c r="A26" s="39" t="s">
        <v>70</v>
      </c>
      <c r="B26" s="40" t="s">
        <v>24</v>
      </c>
      <c r="C26" s="41" t="s">
        <v>95</v>
      </c>
      <c r="D26" s="42"/>
      <c r="E26" s="42"/>
      <c r="F26" s="42"/>
      <c r="G26" s="42"/>
      <c r="H26" s="42"/>
      <c r="I26" s="42"/>
      <c r="J26" s="42"/>
      <c r="K26" s="42"/>
      <c r="L26" s="52"/>
      <c r="M26" s="53"/>
      <c r="N26" s="53"/>
      <c r="O26" s="53"/>
      <c r="P26" s="53"/>
      <c r="Q26" s="53"/>
      <c r="R26" s="54"/>
      <c r="S26" s="43">
        <f t="shared" si="0"/>
        <v>0</v>
      </c>
    </row>
    <row r="27" spans="1:19" s="44" customFormat="1" ht="39.75" customHeight="1">
      <c r="A27" s="39" t="s">
        <v>70</v>
      </c>
      <c r="B27" s="40"/>
      <c r="C27" s="58" t="s">
        <v>170</v>
      </c>
      <c r="D27" s="42"/>
      <c r="E27" s="42"/>
      <c r="F27" s="42"/>
      <c r="G27" s="42"/>
      <c r="H27" s="42"/>
      <c r="I27" s="42"/>
      <c r="J27" s="42"/>
      <c r="K27" s="42"/>
      <c r="L27" s="52"/>
      <c r="M27" s="53"/>
      <c r="N27" s="53"/>
      <c r="O27" s="53"/>
      <c r="P27" s="53"/>
      <c r="Q27" s="53"/>
      <c r="R27" s="54"/>
      <c r="S27" s="43"/>
    </row>
    <row r="28" spans="1:19" s="44" customFormat="1" ht="12.75">
      <c r="A28" s="39" t="s">
        <v>32</v>
      </c>
      <c r="B28" s="40" t="s">
        <v>24</v>
      </c>
      <c r="C28" s="41" t="s">
        <v>96</v>
      </c>
      <c r="D28" s="42">
        <f>D30</f>
        <v>79950</v>
      </c>
      <c r="E28" s="42"/>
      <c r="F28" s="42"/>
      <c r="G28" s="42"/>
      <c r="H28" s="42"/>
      <c r="I28" s="42"/>
      <c r="J28" s="42"/>
      <c r="K28" s="42"/>
      <c r="L28" s="79">
        <f>R29+L30</f>
        <v>120</v>
      </c>
      <c r="M28" s="80"/>
      <c r="N28" s="80"/>
      <c r="O28" s="80"/>
      <c r="P28" s="80"/>
      <c r="Q28" s="80"/>
      <c r="R28" s="81"/>
      <c r="S28" s="43">
        <f t="shared" si="0"/>
        <v>79830</v>
      </c>
    </row>
    <row r="29" spans="1:19" s="44" customFormat="1" ht="25.5">
      <c r="A29" s="59" t="s">
        <v>172</v>
      </c>
      <c r="B29" s="61" t="s">
        <v>24</v>
      </c>
      <c r="C29" s="58" t="s">
        <v>173</v>
      </c>
      <c r="D29" s="42"/>
      <c r="E29" s="42"/>
      <c r="F29" s="42"/>
      <c r="G29" s="42"/>
      <c r="H29" s="42"/>
      <c r="I29" s="42"/>
      <c r="J29" s="42"/>
      <c r="K29" s="42"/>
      <c r="L29" s="52"/>
      <c r="M29" s="53"/>
      <c r="N29" s="53"/>
      <c r="O29" s="53"/>
      <c r="P29" s="53"/>
      <c r="Q29" s="53"/>
      <c r="R29" s="54">
        <v>120</v>
      </c>
      <c r="S29" s="43">
        <v>-120</v>
      </c>
    </row>
    <row r="30" spans="1:19" s="44" customFormat="1" ht="12.75">
      <c r="A30" s="39" t="s">
        <v>33</v>
      </c>
      <c r="B30" s="40" t="s">
        <v>24</v>
      </c>
      <c r="C30" s="41" t="s">
        <v>97</v>
      </c>
      <c r="D30" s="42">
        <v>79950</v>
      </c>
      <c r="E30" s="42"/>
      <c r="F30" s="42"/>
      <c r="G30" s="42"/>
      <c r="H30" s="42"/>
      <c r="I30" s="42"/>
      <c r="J30" s="42"/>
      <c r="K30" s="42"/>
      <c r="L30" s="79"/>
      <c r="M30" s="80"/>
      <c r="N30" s="80"/>
      <c r="O30" s="80"/>
      <c r="P30" s="80"/>
      <c r="Q30" s="80"/>
      <c r="R30" s="81"/>
      <c r="S30" s="43">
        <f t="shared" si="0"/>
        <v>79950</v>
      </c>
    </row>
    <row r="31" spans="1:19" s="44" customFormat="1" ht="12.75">
      <c r="A31" s="39" t="s">
        <v>34</v>
      </c>
      <c r="B31" s="40" t="s">
        <v>24</v>
      </c>
      <c r="C31" s="41" t="s">
        <v>98</v>
      </c>
      <c r="D31" s="42">
        <f>D32+D34</f>
        <v>663000</v>
      </c>
      <c r="E31" s="42"/>
      <c r="F31" s="42"/>
      <c r="G31" s="42"/>
      <c r="H31" s="42"/>
      <c r="I31" s="42"/>
      <c r="J31" s="42"/>
      <c r="K31" s="42"/>
      <c r="L31" s="79">
        <f>L32+L34</f>
        <v>764468.4</v>
      </c>
      <c r="M31" s="80"/>
      <c r="N31" s="80"/>
      <c r="O31" s="80"/>
      <c r="P31" s="80"/>
      <c r="Q31" s="80"/>
      <c r="R31" s="81"/>
      <c r="S31" s="43">
        <f t="shared" si="0"/>
        <v>-101468.40000000002</v>
      </c>
    </row>
    <row r="32" spans="1:19" s="44" customFormat="1" ht="12.75">
      <c r="A32" s="39" t="s">
        <v>35</v>
      </c>
      <c r="B32" s="40" t="s">
        <v>24</v>
      </c>
      <c r="C32" s="41" t="s">
        <v>99</v>
      </c>
      <c r="D32" s="42">
        <f>D33</f>
        <v>16000</v>
      </c>
      <c r="E32" s="42"/>
      <c r="F32" s="42"/>
      <c r="G32" s="42"/>
      <c r="H32" s="42"/>
      <c r="I32" s="42"/>
      <c r="J32" s="42"/>
      <c r="K32" s="42"/>
      <c r="L32" s="79">
        <f>L33</f>
        <v>23601.26</v>
      </c>
      <c r="M32" s="80"/>
      <c r="N32" s="80"/>
      <c r="O32" s="80"/>
      <c r="P32" s="80"/>
      <c r="Q32" s="80"/>
      <c r="R32" s="81"/>
      <c r="S32" s="43">
        <f t="shared" si="0"/>
        <v>-7601.259999999998</v>
      </c>
    </row>
    <row r="33" spans="1:19" s="44" customFormat="1" ht="24" customHeight="1">
      <c r="A33" s="39" t="s">
        <v>36</v>
      </c>
      <c r="B33" s="40" t="s">
        <v>24</v>
      </c>
      <c r="C33" s="41" t="s">
        <v>100</v>
      </c>
      <c r="D33" s="42">
        <v>16000</v>
      </c>
      <c r="E33" s="42"/>
      <c r="F33" s="42"/>
      <c r="G33" s="42"/>
      <c r="H33" s="42"/>
      <c r="I33" s="42"/>
      <c r="J33" s="42"/>
      <c r="K33" s="42"/>
      <c r="L33" s="79">
        <v>23601.26</v>
      </c>
      <c r="M33" s="80"/>
      <c r="N33" s="80"/>
      <c r="O33" s="80"/>
      <c r="P33" s="80"/>
      <c r="Q33" s="80"/>
      <c r="R33" s="81"/>
      <c r="S33" s="43">
        <f t="shared" si="0"/>
        <v>-7601.259999999998</v>
      </c>
    </row>
    <row r="34" spans="1:19" s="44" customFormat="1" ht="12.75">
      <c r="A34" s="39" t="s">
        <v>37</v>
      </c>
      <c r="B34" s="40" t="s">
        <v>24</v>
      </c>
      <c r="C34" s="41" t="s">
        <v>101</v>
      </c>
      <c r="D34" s="42">
        <f>D35+D37</f>
        <v>647000</v>
      </c>
      <c r="E34" s="42"/>
      <c r="F34" s="42"/>
      <c r="G34" s="42"/>
      <c r="H34" s="42"/>
      <c r="I34" s="42"/>
      <c r="J34" s="42"/>
      <c r="K34" s="42"/>
      <c r="L34" s="85">
        <f>L35+L37</f>
        <v>740867.14</v>
      </c>
      <c r="M34" s="80"/>
      <c r="N34" s="80"/>
      <c r="O34" s="80"/>
      <c r="P34" s="80"/>
      <c r="Q34" s="80"/>
      <c r="R34" s="81"/>
      <c r="S34" s="43">
        <f t="shared" si="0"/>
        <v>-93867.14000000001</v>
      </c>
    </row>
    <row r="35" spans="1:19" s="44" customFormat="1" ht="30.75" customHeight="1">
      <c r="A35" s="39" t="s">
        <v>38</v>
      </c>
      <c r="B35" s="40" t="s">
        <v>24</v>
      </c>
      <c r="C35" s="41" t="s">
        <v>102</v>
      </c>
      <c r="D35" s="42">
        <f>D36</f>
        <v>647000</v>
      </c>
      <c r="E35" s="42"/>
      <c r="F35" s="42"/>
      <c r="G35" s="42"/>
      <c r="H35" s="42"/>
      <c r="I35" s="42"/>
      <c r="J35" s="42"/>
      <c r="K35" s="42"/>
      <c r="L35" s="79">
        <f>L36</f>
        <v>740796.48</v>
      </c>
      <c r="M35" s="80"/>
      <c r="N35" s="80"/>
      <c r="O35" s="80"/>
      <c r="P35" s="80"/>
      <c r="Q35" s="80"/>
      <c r="R35" s="81"/>
      <c r="S35" s="43">
        <f t="shared" si="0"/>
        <v>-93796.47999999998</v>
      </c>
    </row>
    <row r="36" spans="1:19" s="44" customFormat="1" ht="50.25" customHeight="1">
      <c r="A36" s="39" t="s">
        <v>39</v>
      </c>
      <c r="B36" s="40" t="s">
        <v>24</v>
      </c>
      <c r="C36" s="41" t="s">
        <v>103</v>
      </c>
      <c r="D36" s="42">
        <v>647000</v>
      </c>
      <c r="E36" s="42"/>
      <c r="F36" s="42"/>
      <c r="G36" s="42"/>
      <c r="H36" s="42"/>
      <c r="I36" s="42"/>
      <c r="J36" s="42"/>
      <c r="K36" s="42"/>
      <c r="L36" s="79">
        <v>740796.48</v>
      </c>
      <c r="M36" s="80"/>
      <c r="N36" s="80"/>
      <c r="O36" s="80"/>
      <c r="P36" s="80"/>
      <c r="Q36" s="80"/>
      <c r="R36" s="81"/>
      <c r="S36" s="43">
        <f t="shared" si="0"/>
        <v>-93796.47999999998</v>
      </c>
    </row>
    <row r="37" spans="1:19" s="44" customFormat="1" ht="27" customHeight="1">
      <c r="A37" s="39" t="s">
        <v>40</v>
      </c>
      <c r="B37" s="40" t="s">
        <v>24</v>
      </c>
      <c r="C37" s="41" t="s">
        <v>104</v>
      </c>
      <c r="D37" s="42">
        <f>D38</f>
        <v>0</v>
      </c>
      <c r="E37" s="42"/>
      <c r="F37" s="42"/>
      <c r="G37" s="42"/>
      <c r="H37" s="42"/>
      <c r="I37" s="42"/>
      <c r="J37" s="42"/>
      <c r="K37" s="42"/>
      <c r="L37" s="79">
        <f>L38</f>
        <v>70.66</v>
      </c>
      <c r="M37" s="80"/>
      <c r="N37" s="80"/>
      <c r="O37" s="80"/>
      <c r="P37" s="80"/>
      <c r="Q37" s="80"/>
      <c r="R37" s="81"/>
      <c r="S37" s="43">
        <f t="shared" si="0"/>
        <v>-70.66</v>
      </c>
    </row>
    <row r="38" spans="1:19" s="44" customFormat="1" ht="51" customHeight="1">
      <c r="A38" s="39" t="s">
        <v>41</v>
      </c>
      <c r="B38" s="40" t="s">
        <v>24</v>
      </c>
      <c r="C38" s="41" t="s">
        <v>105</v>
      </c>
      <c r="D38" s="42"/>
      <c r="E38" s="42"/>
      <c r="F38" s="42"/>
      <c r="G38" s="42"/>
      <c r="H38" s="42"/>
      <c r="I38" s="42"/>
      <c r="J38" s="42"/>
      <c r="K38" s="42"/>
      <c r="L38" s="79">
        <v>70.66</v>
      </c>
      <c r="M38" s="80"/>
      <c r="N38" s="80"/>
      <c r="O38" s="80"/>
      <c r="P38" s="80"/>
      <c r="Q38" s="80"/>
      <c r="R38" s="81"/>
      <c r="S38" s="43">
        <f t="shared" si="0"/>
        <v>-70.66</v>
      </c>
    </row>
    <row r="39" spans="1:19" s="44" customFormat="1" ht="24" customHeight="1">
      <c r="A39" s="67"/>
      <c r="B39" s="61"/>
      <c r="C39" s="58"/>
      <c r="D39" s="42"/>
      <c r="E39" s="42"/>
      <c r="F39" s="42"/>
      <c r="G39" s="42"/>
      <c r="H39" s="42"/>
      <c r="I39" s="42"/>
      <c r="J39" s="42"/>
      <c r="K39" s="42"/>
      <c r="L39" s="52"/>
      <c r="M39" s="53"/>
      <c r="N39" s="53"/>
      <c r="O39" s="53"/>
      <c r="P39" s="53"/>
      <c r="Q39" s="53"/>
      <c r="R39" s="54"/>
      <c r="S39" s="43"/>
    </row>
    <row r="40" spans="1:19" s="44" customFormat="1" ht="25.5" customHeight="1">
      <c r="A40" s="68" t="s">
        <v>115</v>
      </c>
      <c r="B40" s="61" t="s">
        <v>24</v>
      </c>
      <c r="C40" s="58" t="s">
        <v>124</v>
      </c>
      <c r="D40" s="42">
        <f>D41</f>
        <v>2000</v>
      </c>
      <c r="E40" s="42"/>
      <c r="F40" s="42"/>
      <c r="G40" s="42"/>
      <c r="H40" s="42"/>
      <c r="I40" s="42"/>
      <c r="J40" s="42"/>
      <c r="K40" s="42"/>
      <c r="L40" s="52"/>
      <c r="M40" s="53"/>
      <c r="N40" s="53"/>
      <c r="O40" s="53"/>
      <c r="P40" s="53"/>
      <c r="Q40" s="53"/>
      <c r="R40" s="54"/>
      <c r="S40" s="43">
        <v>1000</v>
      </c>
    </row>
    <row r="41" spans="1:19" s="44" customFormat="1" ht="72" customHeight="1">
      <c r="A41" s="67" t="s">
        <v>112</v>
      </c>
      <c r="B41" s="61" t="s">
        <v>24</v>
      </c>
      <c r="C41" s="73" t="s">
        <v>125</v>
      </c>
      <c r="D41" s="42">
        <v>2000</v>
      </c>
      <c r="E41" s="42"/>
      <c r="F41" s="42"/>
      <c r="G41" s="42"/>
      <c r="H41" s="42"/>
      <c r="I41" s="42"/>
      <c r="J41" s="42"/>
      <c r="K41" s="42"/>
      <c r="L41" s="52"/>
      <c r="M41" s="53"/>
      <c r="N41" s="53"/>
      <c r="O41" s="53"/>
      <c r="P41" s="53"/>
      <c r="Q41" s="53"/>
      <c r="R41" s="74"/>
      <c r="S41" s="74">
        <v>1000</v>
      </c>
    </row>
    <row r="42" spans="1:19" s="44" customFormat="1" ht="25.5" customHeight="1">
      <c r="A42" s="39" t="s">
        <v>71</v>
      </c>
      <c r="B42" s="40" t="s">
        <v>24</v>
      </c>
      <c r="C42" s="41" t="s">
        <v>106</v>
      </c>
      <c r="D42" s="42">
        <f>D43</f>
        <v>0</v>
      </c>
      <c r="E42" s="42"/>
      <c r="F42" s="42"/>
      <c r="G42" s="42"/>
      <c r="H42" s="42"/>
      <c r="I42" s="42"/>
      <c r="J42" s="42"/>
      <c r="K42" s="42"/>
      <c r="L42" s="52">
        <f>L43</f>
        <v>0</v>
      </c>
      <c r="M42" s="53"/>
      <c r="N42" s="53"/>
      <c r="O42" s="53"/>
      <c r="P42" s="53"/>
      <c r="Q42" s="53"/>
      <c r="R42" s="54">
        <f>R43</f>
        <v>18.11</v>
      </c>
      <c r="S42" s="43">
        <f>SUM(D42-R42)</f>
        <v>-18.11</v>
      </c>
    </row>
    <row r="43" spans="1:19" s="44" customFormat="1" ht="18.75" customHeight="1">
      <c r="A43" s="39" t="s">
        <v>72</v>
      </c>
      <c r="B43" s="40" t="s">
        <v>24</v>
      </c>
      <c r="C43" s="41" t="s">
        <v>107</v>
      </c>
      <c r="D43" s="42">
        <f>D44</f>
        <v>0</v>
      </c>
      <c r="E43" s="42"/>
      <c r="F43" s="42"/>
      <c r="G43" s="42"/>
      <c r="H43" s="42"/>
      <c r="I43" s="42"/>
      <c r="J43" s="42"/>
      <c r="K43" s="42"/>
      <c r="L43" s="52">
        <f>L44</f>
        <v>0</v>
      </c>
      <c r="M43" s="53"/>
      <c r="N43" s="53"/>
      <c r="O43" s="53"/>
      <c r="P43" s="53"/>
      <c r="Q43" s="53"/>
      <c r="R43" s="54">
        <f>R44</f>
        <v>18.11</v>
      </c>
      <c r="S43" s="43">
        <f>SUM(D43-R43)</f>
        <v>-18.11</v>
      </c>
    </row>
    <row r="44" spans="1:19" s="44" customFormat="1" ht="18" customHeight="1">
      <c r="A44" s="39" t="s">
        <v>88</v>
      </c>
      <c r="B44" s="40" t="s">
        <v>24</v>
      </c>
      <c r="C44" s="41" t="s">
        <v>108</v>
      </c>
      <c r="D44" s="42">
        <f>D45</f>
        <v>0</v>
      </c>
      <c r="E44" s="42"/>
      <c r="F44" s="42"/>
      <c r="G44" s="42"/>
      <c r="H44" s="42"/>
      <c r="I44" s="42"/>
      <c r="J44" s="42"/>
      <c r="K44" s="42"/>
      <c r="L44" s="52">
        <f>L45</f>
        <v>0</v>
      </c>
      <c r="M44" s="53"/>
      <c r="N44" s="53"/>
      <c r="O44" s="53"/>
      <c r="P44" s="53"/>
      <c r="Q44" s="53"/>
      <c r="R44" s="65">
        <f>R45</f>
        <v>18.11</v>
      </c>
      <c r="S44" s="43">
        <f>SUM(D44-R44)</f>
        <v>-18.11</v>
      </c>
    </row>
    <row r="45" spans="1:19" s="44" customFormat="1" ht="17.25" customHeight="1">
      <c r="A45" s="39" t="s">
        <v>88</v>
      </c>
      <c r="B45" s="40" t="s">
        <v>24</v>
      </c>
      <c r="C45" s="58" t="s">
        <v>179</v>
      </c>
      <c r="D45" s="42"/>
      <c r="E45" s="42"/>
      <c r="F45" s="42"/>
      <c r="G45" s="42"/>
      <c r="H45" s="42"/>
      <c r="I45" s="42"/>
      <c r="J45" s="42"/>
      <c r="K45" s="42"/>
      <c r="L45" s="52"/>
      <c r="M45" s="53"/>
      <c r="N45" s="53"/>
      <c r="O45" s="53"/>
      <c r="P45" s="53"/>
      <c r="Q45" s="53"/>
      <c r="R45" s="65">
        <v>18.11</v>
      </c>
      <c r="S45" s="43">
        <f>SUM(D45-R45)</f>
        <v>-18.11</v>
      </c>
    </row>
    <row r="46" spans="1:19" s="44" customFormat="1" ht="26.25" customHeight="1">
      <c r="A46" s="39" t="s">
        <v>42</v>
      </c>
      <c r="B46" s="40" t="s">
        <v>24</v>
      </c>
      <c r="C46" s="58" t="s">
        <v>126</v>
      </c>
      <c r="D46" s="42">
        <f>D47</f>
        <v>820000</v>
      </c>
      <c r="E46" s="42"/>
      <c r="F46" s="42"/>
      <c r="G46" s="42"/>
      <c r="H46" s="42"/>
      <c r="I46" s="42"/>
      <c r="J46" s="42"/>
      <c r="K46" s="42"/>
      <c r="L46" s="79">
        <f>L47</f>
        <v>1804013.71</v>
      </c>
      <c r="M46" s="80"/>
      <c r="N46" s="80"/>
      <c r="O46" s="80"/>
      <c r="P46" s="80"/>
      <c r="Q46" s="80"/>
      <c r="R46" s="81"/>
      <c r="S46" s="43">
        <f t="shared" si="0"/>
        <v>-984013.71</v>
      </c>
    </row>
    <row r="47" spans="1:19" s="44" customFormat="1" ht="27.75" customHeight="1">
      <c r="A47" s="39" t="s">
        <v>43</v>
      </c>
      <c r="B47" s="40" t="s">
        <v>24</v>
      </c>
      <c r="C47" s="58" t="s">
        <v>127</v>
      </c>
      <c r="D47" s="42">
        <f>D48</f>
        <v>820000</v>
      </c>
      <c r="E47" s="42"/>
      <c r="F47" s="42"/>
      <c r="G47" s="42"/>
      <c r="H47" s="42"/>
      <c r="I47" s="42"/>
      <c r="J47" s="42"/>
      <c r="K47" s="42"/>
      <c r="L47" s="79">
        <f>L48</f>
        <v>1804013.71</v>
      </c>
      <c r="M47" s="80"/>
      <c r="N47" s="80"/>
      <c r="O47" s="80"/>
      <c r="P47" s="80"/>
      <c r="Q47" s="80"/>
      <c r="R47" s="81"/>
      <c r="S47" s="43">
        <f t="shared" si="0"/>
        <v>-984013.71</v>
      </c>
    </row>
    <row r="48" spans="1:19" s="44" customFormat="1" ht="37.5" customHeight="1">
      <c r="A48" s="39" t="s">
        <v>44</v>
      </c>
      <c r="B48" s="40" t="s">
        <v>24</v>
      </c>
      <c r="C48" s="58" t="s">
        <v>128</v>
      </c>
      <c r="D48" s="42">
        <f>D49</f>
        <v>820000</v>
      </c>
      <c r="E48" s="42"/>
      <c r="F48" s="42"/>
      <c r="G48" s="42"/>
      <c r="H48" s="42"/>
      <c r="I48" s="42"/>
      <c r="J48" s="42"/>
      <c r="K48" s="42"/>
      <c r="L48" s="79">
        <f>L49</f>
        <v>1804013.71</v>
      </c>
      <c r="M48" s="80"/>
      <c r="N48" s="80"/>
      <c r="O48" s="80"/>
      <c r="P48" s="80"/>
      <c r="Q48" s="80"/>
      <c r="R48" s="81"/>
      <c r="S48" s="43">
        <f t="shared" si="0"/>
        <v>-984013.71</v>
      </c>
    </row>
    <row r="49" spans="1:19" s="44" customFormat="1" ht="48.75" customHeight="1">
      <c r="A49" s="39" t="s">
        <v>45</v>
      </c>
      <c r="B49" s="40" t="s">
        <v>24</v>
      </c>
      <c r="C49" s="58" t="s">
        <v>174</v>
      </c>
      <c r="D49" s="42">
        <v>820000</v>
      </c>
      <c r="E49" s="42"/>
      <c r="F49" s="42"/>
      <c r="G49" s="42"/>
      <c r="H49" s="42"/>
      <c r="I49" s="42"/>
      <c r="J49" s="42"/>
      <c r="K49" s="42"/>
      <c r="L49" s="79">
        <v>1804013.71</v>
      </c>
      <c r="M49" s="80"/>
      <c r="N49" s="80"/>
      <c r="O49" s="80"/>
      <c r="P49" s="80"/>
      <c r="Q49" s="80"/>
      <c r="R49" s="81"/>
      <c r="S49" s="43">
        <f t="shared" si="0"/>
        <v>-984013.71</v>
      </c>
    </row>
    <row r="50" spans="1:19" s="44" customFormat="1" ht="3" customHeight="1">
      <c r="A50" s="39"/>
      <c r="B50" s="40"/>
      <c r="C50" s="58"/>
      <c r="D50" s="42"/>
      <c r="E50" s="42"/>
      <c r="F50" s="42"/>
      <c r="G50" s="42"/>
      <c r="H50" s="42"/>
      <c r="I50" s="42"/>
      <c r="J50" s="42"/>
      <c r="K50" s="42"/>
      <c r="L50" s="79">
        <v>961825.07</v>
      </c>
      <c r="M50" s="80"/>
      <c r="N50" s="80"/>
      <c r="O50" s="80"/>
      <c r="P50" s="80"/>
      <c r="Q50" s="80"/>
      <c r="R50" s="81"/>
      <c r="S50" s="43">
        <f t="shared" si="0"/>
        <v>-961825.07</v>
      </c>
    </row>
    <row r="51" spans="1:19" s="44" customFormat="1" ht="40.5" customHeight="1">
      <c r="A51" s="39" t="s">
        <v>73</v>
      </c>
      <c r="B51" s="40" t="s">
        <v>24</v>
      </c>
      <c r="C51" s="58" t="s">
        <v>129</v>
      </c>
      <c r="D51" s="42"/>
      <c r="E51" s="42"/>
      <c r="F51" s="42"/>
      <c r="G51" s="42"/>
      <c r="H51" s="42"/>
      <c r="I51" s="42"/>
      <c r="J51" s="42"/>
      <c r="K51" s="42"/>
      <c r="L51" s="52"/>
      <c r="M51" s="53"/>
      <c r="N51" s="53"/>
      <c r="O51" s="53"/>
      <c r="P51" s="53"/>
      <c r="Q51" s="53"/>
      <c r="R51" s="54"/>
      <c r="S51" s="43">
        <f t="shared" si="0"/>
        <v>0</v>
      </c>
    </row>
    <row r="52" spans="1:19" s="44" customFormat="1" ht="39.75" customHeight="1">
      <c r="A52" s="39" t="s">
        <v>73</v>
      </c>
      <c r="B52" s="40" t="s">
        <v>24</v>
      </c>
      <c r="C52" s="58" t="s">
        <v>130</v>
      </c>
      <c r="D52" s="42"/>
      <c r="E52" s="42"/>
      <c r="F52" s="42"/>
      <c r="G52" s="42"/>
      <c r="H52" s="42"/>
      <c r="I52" s="42"/>
      <c r="J52" s="42"/>
      <c r="K52" s="42"/>
      <c r="L52" s="52"/>
      <c r="M52" s="53"/>
      <c r="N52" s="53"/>
      <c r="O52" s="53"/>
      <c r="P52" s="53"/>
      <c r="Q52" s="53"/>
      <c r="R52" s="54"/>
      <c r="S52" s="43">
        <f t="shared" si="0"/>
        <v>0</v>
      </c>
    </row>
    <row r="53" spans="1:19" s="44" customFormat="1" ht="50.25" customHeight="1">
      <c r="A53" s="39" t="s">
        <v>46</v>
      </c>
      <c r="B53" s="40" t="s">
        <v>24</v>
      </c>
      <c r="C53" s="58" t="s">
        <v>131</v>
      </c>
      <c r="D53" s="42"/>
      <c r="E53" s="42"/>
      <c r="F53" s="42"/>
      <c r="G53" s="42"/>
      <c r="H53" s="42"/>
      <c r="I53" s="42"/>
      <c r="J53" s="42"/>
      <c r="K53" s="42"/>
      <c r="L53" s="79">
        <f>L54</f>
        <v>0</v>
      </c>
      <c r="M53" s="80"/>
      <c r="N53" s="80"/>
      <c r="O53" s="80"/>
      <c r="P53" s="80"/>
      <c r="Q53" s="80"/>
      <c r="R53" s="81"/>
      <c r="S53" s="43">
        <f t="shared" si="0"/>
        <v>0</v>
      </c>
    </row>
    <row r="54" spans="1:19" s="44" customFormat="1" ht="42" customHeight="1">
      <c r="A54" s="39" t="s">
        <v>47</v>
      </c>
      <c r="B54" s="40" t="s">
        <v>24</v>
      </c>
      <c r="C54" s="58" t="s">
        <v>132</v>
      </c>
      <c r="D54" s="42"/>
      <c r="E54" s="42"/>
      <c r="F54" s="42"/>
      <c r="G54" s="42"/>
      <c r="H54" s="42"/>
      <c r="I54" s="42"/>
      <c r="J54" s="42"/>
      <c r="K54" s="42"/>
      <c r="L54" s="79"/>
      <c r="M54" s="80"/>
      <c r="N54" s="80"/>
      <c r="O54" s="80"/>
      <c r="P54" s="80"/>
      <c r="Q54" s="80"/>
      <c r="R54" s="81"/>
      <c r="S54" s="43">
        <f t="shared" si="0"/>
        <v>0</v>
      </c>
    </row>
    <row r="55" spans="1:19" s="44" customFormat="1" ht="17.25" customHeight="1">
      <c r="A55" s="39" t="s">
        <v>74</v>
      </c>
      <c r="B55" s="40" t="s">
        <v>24</v>
      </c>
      <c r="C55" s="58" t="s">
        <v>133</v>
      </c>
      <c r="D55" s="42"/>
      <c r="E55" s="42"/>
      <c r="F55" s="42"/>
      <c r="G55" s="42"/>
      <c r="H55" s="42"/>
      <c r="I55" s="42"/>
      <c r="J55" s="42"/>
      <c r="K55" s="42"/>
      <c r="L55" s="52"/>
      <c r="M55" s="53"/>
      <c r="N55" s="53"/>
      <c r="O55" s="53"/>
      <c r="P55" s="53"/>
      <c r="Q55" s="53"/>
      <c r="R55" s="54"/>
      <c r="S55" s="43">
        <f t="shared" si="0"/>
        <v>0</v>
      </c>
    </row>
    <row r="56" spans="1:19" s="44" customFormat="1" ht="19.5" customHeight="1">
      <c r="A56" s="39" t="s">
        <v>75</v>
      </c>
      <c r="B56" s="40" t="s">
        <v>24</v>
      </c>
      <c r="C56" s="58" t="s">
        <v>134</v>
      </c>
      <c r="D56" s="42"/>
      <c r="E56" s="42"/>
      <c r="F56" s="42"/>
      <c r="G56" s="42"/>
      <c r="H56" s="42"/>
      <c r="I56" s="42"/>
      <c r="J56" s="42"/>
      <c r="K56" s="42"/>
      <c r="L56" s="52"/>
      <c r="M56" s="53"/>
      <c r="N56" s="53"/>
      <c r="O56" s="53"/>
      <c r="P56" s="53"/>
      <c r="Q56" s="53"/>
      <c r="R56" s="54"/>
      <c r="S56" s="43">
        <f t="shared" si="0"/>
        <v>0</v>
      </c>
    </row>
    <row r="57" spans="1:19" s="44" customFormat="1" ht="24.75" customHeight="1">
      <c r="A57" s="39" t="s">
        <v>76</v>
      </c>
      <c r="B57" s="40" t="s">
        <v>24</v>
      </c>
      <c r="C57" s="58" t="s">
        <v>135</v>
      </c>
      <c r="D57" s="42"/>
      <c r="E57" s="42"/>
      <c r="F57" s="42"/>
      <c r="G57" s="42"/>
      <c r="H57" s="42"/>
      <c r="I57" s="42"/>
      <c r="J57" s="42"/>
      <c r="K57" s="42"/>
      <c r="L57" s="52"/>
      <c r="M57" s="53"/>
      <c r="N57" s="53"/>
      <c r="O57" s="53"/>
      <c r="P57" s="53"/>
      <c r="Q57" s="53"/>
      <c r="R57" s="54"/>
      <c r="S57" s="43">
        <f t="shared" si="0"/>
        <v>0</v>
      </c>
    </row>
    <row r="58" spans="1:19" s="44" customFormat="1" ht="16.5" customHeight="1">
      <c r="A58" s="39" t="s">
        <v>89</v>
      </c>
      <c r="B58" s="40" t="s">
        <v>24</v>
      </c>
      <c r="C58" s="58" t="s">
        <v>136</v>
      </c>
      <c r="D58" s="42">
        <f>D59</f>
        <v>500</v>
      </c>
      <c r="E58" s="42"/>
      <c r="F58" s="42"/>
      <c r="G58" s="42"/>
      <c r="H58" s="42"/>
      <c r="I58" s="42"/>
      <c r="J58" s="42"/>
      <c r="K58" s="42"/>
      <c r="L58" s="52"/>
      <c r="M58" s="53"/>
      <c r="N58" s="53"/>
      <c r="O58" s="53"/>
      <c r="P58" s="53"/>
      <c r="Q58" s="53"/>
      <c r="R58" s="54">
        <f>R59</f>
        <v>710.88</v>
      </c>
      <c r="S58" s="43">
        <f>SUM(D58-R58)</f>
        <v>-210.88</v>
      </c>
    </row>
    <row r="59" spans="1:19" s="44" customFormat="1" ht="27" customHeight="1">
      <c r="A59" s="59" t="s">
        <v>110</v>
      </c>
      <c r="B59" s="40" t="s">
        <v>24</v>
      </c>
      <c r="C59" s="58" t="s">
        <v>137</v>
      </c>
      <c r="D59" s="42">
        <f>D60</f>
        <v>500</v>
      </c>
      <c r="E59" s="42"/>
      <c r="F59" s="42"/>
      <c r="G59" s="42"/>
      <c r="H59" s="42"/>
      <c r="I59" s="42"/>
      <c r="J59" s="42"/>
      <c r="K59" s="42"/>
      <c r="L59" s="52"/>
      <c r="M59" s="53"/>
      <c r="N59" s="53"/>
      <c r="O59" s="53"/>
      <c r="P59" s="53"/>
      <c r="Q59" s="53"/>
      <c r="R59" s="54">
        <f>R60</f>
        <v>710.88</v>
      </c>
      <c r="S59" s="43">
        <f>SUM(D59-R59)</f>
        <v>-210.88</v>
      </c>
    </row>
    <row r="60" spans="1:19" s="44" customFormat="1" ht="29.25" customHeight="1">
      <c r="A60" s="59" t="s">
        <v>111</v>
      </c>
      <c r="B60" s="40" t="s">
        <v>24</v>
      </c>
      <c r="C60" s="58" t="s">
        <v>138</v>
      </c>
      <c r="D60" s="42">
        <f>D61</f>
        <v>500</v>
      </c>
      <c r="E60" s="42"/>
      <c r="F60" s="42"/>
      <c r="G60" s="42"/>
      <c r="H60" s="42"/>
      <c r="I60" s="42"/>
      <c r="J60" s="42"/>
      <c r="K60" s="42"/>
      <c r="L60" s="52"/>
      <c r="M60" s="53"/>
      <c r="N60" s="53"/>
      <c r="O60" s="53"/>
      <c r="P60" s="53"/>
      <c r="Q60" s="53"/>
      <c r="R60" s="54">
        <f>R61</f>
        <v>710.88</v>
      </c>
      <c r="S60" s="43">
        <f>SUM(D60-R60)</f>
        <v>-210.88</v>
      </c>
    </row>
    <row r="61" spans="1:19" s="44" customFormat="1" ht="29.25" customHeight="1">
      <c r="A61" s="59" t="s">
        <v>111</v>
      </c>
      <c r="B61" s="40" t="s">
        <v>24</v>
      </c>
      <c r="C61" s="58" t="s">
        <v>139</v>
      </c>
      <c r="D61" s="42">
        <v>500</v>
      </c>
      <c r="E61" s="42"/>
      <c r="F61" s="42"/>
      <c r="G61" s="42"/>
      <c r="H61" s="42"/>
      <c r="I61" s="42"/>
      <c r="J61" s="42"/>
      <c r="K61" s="42"/>
      <c r="L61" s="52"/>
      <c r="M61" s="53"/>
      <c r="N61" s="53"/>
      <c r="O61" s="53"/>
      <c r="P61" s="53"/>
      <c r="Q61" s="53"/>
      <c r="R61" s="54">
        <v>710.88</v>
      </c>
      <c r="S61" s="43">
        <f>SUM(D61-R61)</f>
        <v>-210.88</v>
      </c>
    </row>
    <row r="62" spans="1:19" s="44" customFormat="1" ht="18" customHeight="1">
      <c r="A62" s="39" t="s">
        <v>77</v>
      </c>
      <c r="B62" s="40" t="s">
        <v>24</v>
      </c>
      <c r="C62" s="58" t="s">
        <v>140</v>
      </c>
      <c r="D62" s="42"/>
      <c r="E62" s="42"/>
      <c r="F62" s="42"/>
      <c r="G62" s="42"/>
      <c r="H62" s="42"/>
      <c r="I62" s="42"/>
      <c r="J62" s="42"/>
      <c r="K62" s="42"/>
      <c r="L62" s="79"/>
      <c r="M62" s="82"/>
      <c r="N62" s="82"/>
      <c r="O62" s="82"/>
      <c r="P62" s="82"/>
      <c r="Q62" s="82"/>
      <c r="R62" s="83"/>
      <c r="S62" s="43">
        <f t="shared" si="0"/>
        <v>0</v>
      </c>
    </row>
    <row r="63" spans="1:19" s="44" customFormat="1" ht="19.5" customHeight="1">
      <c r="A63" s="39" t="s">
        <v>78</v>
      </c>
      <c r="B63" s="40" t="s">
        <v>24</v>
      </c>
      <c r="C63" s="58" t="s">
        <v>141</v>
      </c>
      <c r="D63" s="42"/>
      <c r="E63" s="42"/>
      <c r="F63" s="42"/>
      <c r="G63" s="42"/>
      <c r="H63" s="42"/>
      <c r="I63" s="42"/>
      <c r="J63" s="42"/>
      <c r="K63" s="42"/>
      <c r="L63" s="79"/>
      <c r="M63" s="82"/>
      <c r="N63" s="82"/>
      <c r="O63" s="82"/>
      <c r="P63" s="82"/>
      <c r="Q63" s="82"/>
      <c r="R63" s="83"/>
      <c r="S63" s="43">
        <f t="shared" si="0"/>
        <v>0</v>
      </c>
    </row>
    <row r="64" spans="1:19" s="44" customFormat="1" ht="15.75" customHeight="1">
      <c r="A64" s="39" t="s">
        <v>79</v>
      </c>
      <c r="B64" s="40" t="s">
        <v>24</v>
      </c>
      <c r="C64" s="58" t="s">
        <v>142</v>
      </c>
      <c r="D64" s="42"/>
      <c r="E64" s="42"/>
      <c r="F64" s="42"/>
      <c r="G64" s="42"/>
      <c r="H64" s="42"/>
      <c r="I64" s="42"/>
      <c r="J64" s="42"/>
      <c r="K64" s="42"/>
      <c r="L64" s="79"/>
      <c r="M64" s="82"/>
      <c r="N64" s="82"/>
      <c r="O64" s="82"/>
      <c r="P64" s="82"/>
      <c r="Q64" s="82"/>
      <c r="R64" s="83"/>
      <c r="S64" s="43">
        <f t="shared" si="0"/>
        <v>0</v>
      </c>
    </row>
    <row r="65" spans="1:19" s="44" customFormat="1" ht="13.5" customHeight="1">
      <c r="A65" s="39" t="s">
        <v>77</v>
      </c>
      <c r="B65" s="40" t="s">
        <v>24</v>
      </c>
      <c r="C65" s="58" t="s">
        <v>143</v>
      </c>
      <c r="D65" s="42"/>
      <c r="E65" s="42"/>
      <c r="F65" s="42"/>
      <c r="G65" s="42"/>
      <c r="H65" s="42"/>
      <c r="I65" s="42"/>
      <c r="J65" s="42"/>
      <c r="K65" s="42"/>
      <c r="L65" s="52"/>
      <c r="M65" s="53"/>
      <c r="N65" s="53"/>
      <c r="O65" s="53"/>
      <c r="P65" s="53"/>
      <c r="Q65" s="53"/>
      <c r="R65" s="54"/>
      <c r="S65" s="43">
        <v>-26063.49</v>
      </c>
    </row>
    <row r="66" spans="1:19" s="44" customFormat="1" ht="13.5" customHeight="1">
      <c r="A66" s="39" t="s">
        <v>80</v>
      </c>
      <c r="B66" s="40" t="s">
        <v>24</v>
      </c>
      <c r="C66" s="58" t="s">
        <v>144</v>
      </c>
      <c r="D66" s="42"/>
      <c r="E66" s="42"/>
      <c r="F66" s="42"/>
      <c r="G66" s="42"/>
      <c r="H66" s="42"/>
      <c r="I66" s="42"/>
      <c r="J66" s="42"/>
      <c r="K66" s="42"/>
      <c r="L66" s="52"/>
      <c r="M66" s="53"/>
      <c r="N66" s="53"/>
      <c r="O66" s="53"/>
      <c r="P66" s="53"/>
      <c r="Q66" s="53"/>
      <c r="R66" s="54"/>
      <c r="S66" s="43">
        <v>-26063.49</v>
      </c>
    </row>
    <row r="67" spans="1:19" s="44" customFormat="1" ht="16.5" customHeight="1">
      <c r="A67" s="39" t="s">
        <v>81</v>
      </c>
      <c r="B67" s="40" t="s">
        <v>24</v>
      </c>
      <c r="C67" s="58" t="s">
        <v>145</v>
      </c>
      <c r="D67" s="42"/>
      <c r="E67" s="42"/>
      <c r="F67" s="42"/>
      <c r="G67" s="42"/>
      <c r="H67" s="42"/>
      <c r="I67" s="42"/>
      <c r="J67" s="42"/>
      <c r="K67" s="42"/>
      <c r="L67" s="52"/>
      <c r="M67" s="53"/>
      <c r="N67" s="53"/>
      <c r="O67" s="53"/>
      <c r="P67" s="53"/>
      <c r="Q67" s="53"/>
      <c r="R67" s="54"/>
      <c r="S67" s="43">
        <f t="shared" si="0"/>
        <v>0</v>
      </c>
    </row>
    <row r="68" spans="1:19" s="44" customFormat="1" ht="18" customHeight="1">
      <c r="A68" s="39" t="s">
        <v>82</v>
      </c>
      <c r="B68" s="40" t="s">
        <v>24</v>
      </c>
      <c r="C68" s="58" t="s">
        <v>146</v>
      </c>
      <c r="D68" s="42"/>
      <c r="E68" s="42"/>
      <c r="F68" s="42"/>
      <c r="G68" s="42"/>
      <c r="H68" s="42"/>
      <c r="I68" s="42"/>
      <c r="J68" s="42"/>
      <c r="K68" s="42"/>
      <c r="L68" s="52"/>
      <c r="M68" s="53"/>
      <c r="N68" s="53"/>
      <c r="O68" s="53"/>
      <c r="P68" s="53"/>
      <c r="Q68" s="53"/>
      <c r="R68" s="54"/>
      <c r="S68" s="43">
        <f t="shared" si="0"/>
        <v>0</v>
      </c>
    </row>
    <row r="69" spans="1:19" s="44" customFormat="1" ht="12.75">
      <c r="A69" s="39" t="s">
        <v>48</v>
      </c>
      <c r="B69" s="40" t="s">
        <v>24</v>
      </c>
      <c r="C69" s="58" t="s">
        <v>147</v>
      </c>
      <c r="D69" s="42">
        <f>D70+D94</f>
        <v>1456457.95</v>
      </c>
      <c r="E69" s="42"/>
      <c r="F69" s="42"/>
      <c r="G69" s="42"/>
      <c r="H69" s="42"/>
      <c r="I69" s="42"/>
      <c r="J69" s="42"/>
      <c r="K69" s="42"/>
      <c r="L69" s="79">
        <f>L70+L94+R97</f>
        <v>1472184.95</v>
      </c>
      <c r="M69" s="80"/>
      <c r="N69" s="80"/>
      <c r="O69" s="80"/>
      <c r="P69" s="80"/>
      <c r="Q69" s="80"/>
      <c r="R69" s="81"/>
      <c r="S69" s="43">
        <f t="shared" si="0"/>
        <v>-15727</v>
      </c>
    </row>
    <row r="70" spans="1:19" s="44" customFormat="1" ht="25.5">
      <c r="A70" s="39" t="s">
        <v>49</v>
      </c>
      <c r="B70" s="40" t="s">
        <v>24</v>
      </c>
      <c r="C70" s="58" t="s">
        <v>148</v>
      </c>
      <c r="D70" s="42">
        <f>D71+D80+D83</f>
        <v>1456457.95</v>
      </c>
      <c r="E70" s="42"/>
      <c r="F70" s="42"/>
      <c r="G70" s="42"/>
      <c r="H70" s="42"/>
      <c r="I70" s="42"/>
      <c r="J70" s="42"/>
      <c r="K70" s="42"/>
      <c r="L70" s="79">
        <f>L71+L80+L83</f>
        <v>1446102.95</v>
      </c>
      <c r="M70" s="80"/>
      <c r="N70" s="80"/>
      <c r="O70" s="80"/>
      <c r="P70" s="80"/>
      <c r="Q70" s="80"/>
      <c r="R70" s="84"/>
      <c r="S70" s="43">
        <f t="shared" si="0"/>
        <v>10355</v>
      </c>
    </row>
    <row r="71" spans="1:19" s="44" customFormat="1" ht="18.75" customHeight="1">
      <c r="A71" s="39" t="s">
        <v>50</v>
      </c>
      <c r="B71" s="40" t="s">
        <v>24</v>
      </c>
      <c r="C71" s="58" t="s">
        <v>149</v>
      </c>
      <c r="D71" s="42">
        <f>D72+D74</f>
        <v>897500</v>
      </c>
      <c r="E71" s="42"/>
      <c r="F71" s="42"/>
      <c r="G71" s="42"/>
      <c r="H71" s="42"/>
      <c r="I71" s="42"/>
      <c r="J71" s="42"/>
      <c r="K71" s="42"/>
      <c r="L71" s="79">
        <f>L72+L74</f>
        <v>897500</v>
      </c>
      <c r="M71" s="80"/>
      <c r="N71" s="80"/>
      <c r="O71" s="80"/>
      <c r="P71" s="80"/>
      <c r="Q71" s="80"/>
      <c r="R71" s="81"/>
      <c r="S71" s="43">
        <v>706767</v>
      </c>
    </row>
    <row r="72" spans="1:19" s="44" customFormat="1" ht="12.75">
      <c r="A72" s="39" t="s">
        <v>51</v>
      </c>
      <c r="B72" s="40" t="s">
        <v>24</v>
      </c>
      <c r="C72" s="58" t="s">
        <v>150</v>
      </c>
      <c r="D72" s="42">
        <f>D73</f>
        <v>59400</v>
      </c>
      <c r="E72" s="42"/>
      <c r="F72" s="42"/>
      <c r="G72" s="42"/>
      <c r="H72" s="42"/>
      <c r="I72" s="42"/>
      <c r="J72" s="42"/>
      <c r="K72" s="42"/>
      <c r="L72" s="79">
        <f>L73</f>
        <v>59400</v>
      </c>
      <c r="M72" s="80"/>
      <c r="N72" s="80"/>
      <c r="O72" s="80"/>
      <c r="P72" s="80"/>
      <c r="Q72" s="80"/>
      <c r="R72" s="81"/>
      <c r="S72" s="43">
        <v>29800</v>
      </c>
    </row>
    <row r="73" spans="1:19" s="44" customFormat="1" ht="23.25" customHeight="1">
      <c r="A73" s="39" t="s">
        <v>52</v>
      </c>
      <c r="B73" s="40" t="s">
        <v>24</v>
      </c>
      <c r="C73" s="58" t="s">
        <v>151</v>
      </c>
      <c r="D73" s="42">
        <v>59400</v>
      </c>
      <c r="E73" s="42"/>
      <c r="F73" s="42"/>
      <c r="G73" s="42"/>
      <c r="H73" s="42"/>
      <c r="I73" s="42"/>
      <c r="J73" s="42"/>
      <c r="K73" s="42"/>
      <c r="L73" s="79">
        <v>59400</v>
      </c>
      <c r="M73" s="80"/>
      <c r="N73" s="80"/>
      <c r="O73" s="80"/>
      <c r="P73" s="80"/>
      <c r="Q73" s="80"/>
      <c r="R73" s="81"/>
      <c r="S73" s="43">
        <f t="shared" si="0"/>
        <v>0</v>
      </c>
    </row>
    <row r="74" spans="1:19" s="44" customFormat="1" ht="23.25" customHeight="1">
      <c r="A74" s="39" t="s">
        <v>83</v>
      </c>
      <c r="B74" s="40" t="s">
        <v>24</v>
      </c>
      <c r="C74" s="58" t="s">
        <v>152</v>
      </c>
      <c r="D74" s="42">
        <f>D75</f>
        <v>838100</v>
      </c>
      <c r="E74" s="42"/>
      <c r="F74" s="42"/>
      <c r="G74" s="42"/>
      <c r="H74" s="42"/>
      <c r="I74" s="42"/>
      <c r="J74" s="42"/>
      <c r="K74" s="42"/>
      <c r="L74" s="79">
        <f>L75</f>
        <v>838100</v>
      </c>
      <c r="M74" s="82"/>
      <c r="N74" s="82"/>
      <c r="O74" s="82"/>
      <c r="P74" s="82"/>
      <c r="Q74" s="82"/>
      <c r="R74" s="83"/>
      <c r="S74" s="43">
        <f t="shared" si="0"/>
        <v>0</v>
      </c>
    </row>
    <row r="75" spans="1:19" s="44" customFormat="1" ht="23.25" customHeight="1">
      <c r="A75" s="39" t="s">
        <v>83</v>
      </c>
      <c r="B75" s="40" t="s">
        <v>24</v>
      </c>
      <c r="C75" s="58" t="s">
        <v>153</v>
      </c>
      <c r="D75" s="42">
        <v>838100</v>
      </c>
      <c r="E75" s="42"/>
      <c r="F75" s="42"/>
      <c r="G75" s="42"/>
      <c r="H75" s="42"/>
      <c r="I75" s="42"/>
      <c r="J75" s="42"/>
      <c r="K75" s="42"/>
      <c r="L75" s="79">
        <v>838100</v>
      </c>
      <c r="M75" s="82"/>
      <c r="N75" s="82"/>
      <c r="O75" s="82"/>
      <c r="P75" s="82"/>
      <c r="Q75" s="82"/>
      <c r="R75" s="83"/>
      <c r="S75" s="43">
        <f t="shared" si="0"/>
        <v>0</v>
      </c>
    </row>
    <row r="76" spans="1:19" s="44" customFormat="1" ht="23.25" customHeight="1">
      <c r="A76" s="59" t="s">
        <v>55</v>
      </c>
      <c r="B76" s="61" t="s">
        <v>24</v>
      </c>
      <c r="C76" s="58" t="s">
        <v>117</v>
      </c>
      <c r="D76" s="42"/>
      <c r="E76" s="42"/>
      <c r="F76" s="42"/>
      <c r="G76" s="42"/>
      <c r="H76" s="42"/>
      <c r="I76" s="42"/>
      <c r="J76" s="42"/>
      <c r="K76" s="42"/>
      <c r="L76" s="52"/>
      <c r="M76" s="75"/>
      <c r="N76" s="75"/>
      <c r="O76" s="75"/>
      <c r="P76" s="75"/>
      <c r="Q76" s="75"/>
      <c r="R76" s="76"/>
      <c r="S76" s="43"/>
    </row>
    <row r="77" spans="1:19" s="44" customFormat="1" ht="23.25" customHeight="1">
      <c r="A77" s="59" t="s">
        <v>118</v>
      </c>
      <c r="B77" s="61" t="s">
        <v>24</v>
      </c>
      <c r="C77" s="58" t="s">
        <v>119</v>
      </c>
      <c r="D77" s="42"/>
      <c r="E77" s="42"/>
      <c r="F77" s="42"/>
      <c r="G77" s="42"/>
      <c r="H77" s="42"/>
      <c r="I77" s="42"/>
      <c r="J77" s="42"/>
      <c r="K77" s="42"/>
      <c r="L77" s="52"/>
      <c r="M77" s="75"/>
      <c r="N77" s="75"/>
      <c r="O77" s="75"/>
      <c r="P77" s="75"/>
      <c r="Q77" s="75"/>
      <c r="R77" s="76"/>
      <c r="S77" s="43"/>
    </row>
    <row r="78" spans="1:19" s="44" customFormat="1" ht="23.25" customHeight="1">
      <c r="A78" s="59" t="s">
        <v>120</v>
      </c>
      <c r="B78" s="61" t="s">
        <v>24</v>
      </c>
      <c r="C78" s="58" t="s">
        <v>121</v>
      </c>
      <c r="D78" s="42"/>
      <c r="E78" s="42"/>
      <c r="F78" s="42"/>
      <c r="G78" s="42"/>
      <c r="H78" s="42"/>
      <c r="I78" s="42"/>
      <c r="J78" s="42"/>
      <c r="K78" s="42"/>
      <c r="L78" s="52"/>
      <c r="M78" s="75"/>
      <c r="N78" s="75"/>
      <c r="O78" s="75"/>
      <c r="P78" s="75"/>
      <c r="Q78" s="75"/>
      <c r="R78" s="76"/>
      <c r="S78" s="43"/>
    </row>
    <row r="79" spans="1:19" s="44" customFormat="1" ht="23.25" customHeight="1">
      <c r="A79" s="59" t="s">
        <v>120</v>
      </c>
      <c r="B79" s="61" t="s">
        <v>24</v>
      </c>
      <c r="C79" s="58" t="s">
        <v>122</v>
      </c>
      <c r="D79" s="42"/>
      <c r="E79" s="42"/>
      <c r="F79" s="42"/>
      <c r="G79" s="42"/>
      <c r="H79" s="42"/>
      <c r="I79" s="42"/>
      <c r="J79" s="42"/>
      <c r="K79" s="42"/>
      <c r="L79" s="52"/>
      <c r="M79" s="75"/>
      <c r="N79" s="75"/>
      <c r="O79" s="75"/>
      <c r="P79" s="75"/>
      <c r="Q79" s="75"/>
      <c r="R79" s="76"/>
      <c r="S79" s="43"/>
    </row>
    <row r="80" spans="1:19" s="44" customFormat="1" ht="18.75" customHeight="1">
      <c r="A80" s="39" t="s">
        <v>53</v>
      </c>
      <c r="B80" s="40" t="s">
        <v>24</v>
      </c>
      <c r="C80" s="58" t="s">
        <v>154</v>
      </c>
      <c r="D80" s="42">
        <f>D81</f>
        <v>55300</v>
      </c>
      <c r="E80" s="42"/>
      <c r="F80" s="42"/>
      <c r="G80" s="42"/>
      <c r="H80" s="42"/>
      <c r="I80" s="42"/>
      <c r="J80" s="42"/>
      <c r="K80" s="42"/>
      <c r="L80" s="79">
        <f>L81</f>
        <v>55300</v>
      </c>
      <c r="M80" s="80"/>
      <c r="N80" s="80"/>
      <c r="O80" s="80"/>
      <c r="P80" s="80"/>
      <c r="Q80" s="80"/>
      <c r="R80" s="81"/>
      <c r="S80" s="43">
        <f t="shared" si="0"/>
        <v>0</v>
      </c>
    </row>
    <row r="81" spans="1:19" s="44" customFormat="1" ht="30.75" customHeight="1">
      <c r="A81" s="39" t="s">
        <v>54</v>
      </c>
      <c r="B81" s="40" t="s">
        <v>24</v>
      </c>
      <c r="C81" s="58" t="s">
        <v>155</v>
      </c>
      <c r="D81" s="42">
        <f>D82</f>
        <v>55300</v>
      </c>
      <c r="E81" s="42"/>
      <c r="F81" s="42"/>
      <c r="G81" s="42"/>
      <c r="H81" s="42"/>
      <c r="I81" s="42"/>
      <c r="J81" s="42"/>
      <c r="K81" s="42"/>
      <c r="L81" s="79">
        <f>L82</f>
        <v>55300</v>
      </c>
      <c r="M81" s="80"/>
      <c r="N81" s="80"/>
      <c r="O81" s="80"/>
      <c r="P81" s="80"/>
      <c r="Q81" s="80"/>
      <c r="R81" s="81"/>
      <c r="S81" s="43">
        <f t="shared" si="0"/>
        <v>0</v>
      </c>
    </row>
    <row r="82" spans="1:19" s="44" customFormat="1" ht="32.25" customHeight="1">
      <c r="A82" s="59" t="s">
        <v>109</v>
      </c>
      <c r="B82" s="40" t="s">
        <v>24</v>
      </c>
      <c r="C82" s="58" t="s">
        <v>156</v>
      </c>
      <c r="D82" s="42">
        <v>55300</v>
      </c>
      <c r="E82" s="42"/>
      <c r="F82" s="42"/>
      <c r="G82" s="42"/>
      <c r="H82" s="42"/>
      <c r="I82" s="42"/>
      <c r="J82" s="42"/>
      <c r="K82" s="42"/>
      <c r="L82" s="79">
        <v>55300</v>
      </c>
      <c r="M82" s="80"/>
      <c r="N82" s="80"/>
      <c r="O82" s="80"/>
      <c r="P82" s="80"/>
      <c r="Q82" s="80"/>
      <c r="R82" s="81"/>
      <c r="S82" s="43">
        <f t="shared" si="0"/>
        <v>0</v>
      </c>
    </row>
    <row r="83" spans="1:19" s="44" customFormat="1" ht="17.25" customHeight="1">
      <c r="A83" s="39" t="s">
        <v>55</v>
      </c>
      <c r="B83" s="40" t="s">
        <v>24</v>
      </c>
      <c r="C83" s="58" t="s">
        <v>117</v>
      </c>
      <c r="D83" s="42">
        <f>D91+D92</f>
        <v>503657.95</v>
      </c>
      <c r="E83" s="42"/>
      <c r="F83" s="42"/>
      <c r="G83" s="42"/>
      <c r="H83" s="42"/>
      <c r="I83" s="42"/>
      <c r="J83" s="42"/>
      <c r="K83" s="42"/>
      <c r="L83" s="79">
        <f>R91+L92</f>
        <v>493302.95</v>
      </c>
      <c r="M83" s="80"/>
      <c r="N83" s="80"/>
      <c r="O83" s="80"/>
      <c r="P83" s="80"/>
      <c r="Q83" s="80"/>
      <c r="R83" s="81"/>
      <c r="S83" s="43">
        <f t="shared" si="0"/>
        <v>10355</v>
      </c>
    </row>
    <row r="84" spans="1:19" s="44" customFormat="1" ht="28.5" customHeight="1">
      <c r="A84" s="39" t="s">
        <v>56</v>
      </c>
      <c r="B84" s="40" t="s">
        <v>24</v>
      </c>
      <c r="C84" s="58" t="s">
        <v>157</v>
      </c>
      <c r="D84" s="42"/>
      <c r="E84" s="42"/>
      <c r="F84" s="42"/>
      <c r="G84" s="42"/>
      <c r="H84" s="42"/>
      <c r="I84" s="42"/>
      <c r="J84" s="42"/>
      <c r="K84" s="42"/>
      <c r="L84" s="79"/>
      <c r="M84" s="80"/>
      <c r="N84" s="80"/>
      <c r="O84" s="80"/>
      <c r="P84" s="80"/>
      <c r="Q84" s="80"/>
      <c r="R84" s="81"/>
      <c r="S84" s="43">
        <f t="shared" si="0"/>
        <v>0</v>
      </c>
    </row>
    <row r="85" spans="1:19" s="44" customFormat="1" ht="30" customHeight="1">
      <c r="A85" s="39" t="s">
        <v>57</v>
      </c>
      <c r="B85" s="40" t="s">
        <v>24</v>
      </c>
      <c r="C85" s="58" t="s">
        <v>158</v>
      </c>
      <c r="D85" s="42"/>
      <c r="E85" s="42"/>
      <c r="F85" s="42"/>
      <c r="G85" s="42"/>
      <c r="H85" s="42"/>
      <c r="I85" s="42"/>
      <c r="J85" s="42"/>
      <c r="K85" s="42"/>
      <c r="L85" s="79"/>
      <c r="M85" s="80"/>
      <c r="N85" s="80"/>
      <c r="O85" s="80"/>
      <c r="P85" s="80"/>
      <c r="Q85" s="80"/>
      <c r="R85" s="81"/>
      <c r="S85" s="43">
        <f t="shared" si="0"/>
        <v>0</v>
      </c>
    </row>
    <row r="86" spans="1:19" s="44" customFormat="1" ht="21" customHeight="1">
      <c r="A86" s="39" t="s">
        <v>84</v>
      </c>
      <c r="B86" s="40" t="s">
        <v>24</v>
      </c>
      <c r="C86" s="58" t="s">
        <v>159</v>
      </c>
      <c r="D86" s="42"/>
      <c r="E86" s="42"/>
      <c r="F86" s="42"/>
      <c r="G86" s="42"/>
      <c r="H86" s="42"/>
      <c r="I86" s="42"/>
      <c r="J86" s="42"/>
      <c r="K86" s="42"/>
      <c r="L86" s="52"/>
      <c r="M86" s="53"/>
      <c r="N86" s="53"/>
      <c r="O86" s="53"/>
      <c r="P86" s="53"/>
      <c r="Q86" s="53"/>
      <c r="R86" s="54"/>
      <c r="S86" s="43">
        <f t="shared" si="0"/>
        <v>0</v>
      </c>
    </row>
    <row r="87" spans="1:19" s="44" customFormat="1" ht="30.75" customHeight="1">
      <c r="A87" s="39" t="s">
        <v>85</v>
      </c>
      <c r="B87" s="40" t="s">
        <v>24</v>
      </c>
      <c r="C87" s="58" t="s">
        <v>160</v>
      </c>
      <c r="D87" s="42"/>
      <c r="E87" s="42"/>
      <c r="F87" s="42"/>
      <c r="G87" s="42"/>
      <c r="H87" s="42"/>
      <c r="I87" s="42"/>
      <c r="J87" s="42"/>
      <c r="K87" s="42"/>
      <c r="L87" s="52"/>
      <c r="M87" s="53"/>
      <c r="N87" s="53"/>
      <c r="O87" s="53"/>
      <c r="P87" s="53"/>
      <c r="Q87" s="53"/>
      <c r="R87" s="54"/>
      <c r="S87" s="43">
        <f t="shared" si="0"/>
        <v>0</v>
      </c>
    </row>
    <row r="88" spans="1:19" s="44" customFormat="1" ht="30.75" customHeight="1">
      <c r="A88" s="39" t="s">
        <v>86</v>
      </c>
      <c r="B88" s="40" t="s">
        <v>24</v>
      </c>
      <c r="C88" s="58" t="s">
        <v>161</v>
      </c>
      <c r="D88" s="42"/>
      <c r="E88" s="42"/>
      <c r="F88" s="42"/>
      <c r="G88" s="42"/>
      <c r="H88" s="42"/>
      <c r="I88" s="42"/>
      <c r="J88" s="42"/>
      <c r="K88" s="42"/>
      <c r="L88" s="52"/>
      <c r="M88" s="53"/>
      <c r="N88" s="53"/>
      <c r="O88" s="53"/>
      <c r="P88" s="53"/>
      <c r="Q88" s="53"/>
      <c r="R88" s="54"/>
      <c r="S88" s="43">
        <f t="shared" si="0"/>
        <v>0</v>
      </c>
    </row>
    <row r="89" spans="1:19" s="44" customFormat="1" ht="30.75" customHeight="1">
      <c r="A89" s="39" t="s">
        <v>86</v>
      </c>
      <c r="B89" s="40" t="s">
        <v>24</v>
      </c>
      <c r="C89" s="58" t="s">
        <v>162</v>
      </c>
      <c r="D89" s="42"/>
      <c r="E89" s="42"/>
      <c r="F89" s="42"/>
      <c r="G89" s="42"/>
      <c r="H89" s="42"/>
      <c r="I89" s="42"/>
      <c r="J89" s="42"/>
      <c r="K89" s="42"/>
      <c r="L89" s="52"/>
      <c r="M89" s="53"/>
      <c r="N89" s="53"/>
      <c r="O89" s="53"/>
      <c r="P89" s="53"/>
      <c r="Q89" s="53"/>
      <c r="R89" s="54"/>
      <c r="S89" s="43">
        <f aca="true" t="shared" si="1" ref="S89:S99">(D89-L89)</f>
        <v>0</v>
      </c>
    </row>
    <row r="90" spans="1:19" s="44" customFormat="1" ht="30.75" customHeight="1">
      <c r="A90" s="39" t="s">
        <v>87</v>
      </c>
      <c r="B90" s="40" t="s">
        <v>24</v>
      </c>
      <c r="C90" s="58" t="s">
        <v>163</v>
      </c>
      <c r="D90" s="42"/>
      <c r="E90" s="42"/>
      <c r="F90" s="42"/>
      <c r="G90" s="42"/>
      <c r="H90" s="42"/>
      <c r="I90" s="42"/>
      <c r="J90" s="42"/>
      <c r="K90" s="42"/>
      <c r="L90" s="52"/>
      <c r="M90" s="53"/>
      <c r="N90" s="53"/>
      <c r="O90" s="53"/>
      <c r="P90" s="53"/>
      <c r="Q90" s="53"/>
      <c r="R90" s="54"/>
      <c r="S90" s="43">
        <f t="shared" si="1"/>
        <v>0</v>
      </c>
    </row>
    <row r="91" spans="1:19" s="44" customFormat="1" ht="35.25" customHeight="1">
      <c r="A91" s="59" t="s">
        <v>180</v>
      </c>
      <c r="B91" s="40" t="s">
        <v>24</v>
      </c>
      <c r="C91" s="58" t="s">
        <v>181</v>
      </c>
      <c r="D91" s="42">
        <v>35224</v>
      </c>
      <c r="E91" s="42"/>
      <c r="F91" s="42"/>
      <c r="G91" s="42"/>
      <c r="H91" s="42"/>
      <c r="I91" s="42"/>
      <c r="J91" s="42"/>
      <c r="K91" s="42"/>
      <c r="L91" s="52"/>
      <c r="M91" s="53"/>
      <c r="N91" s="53"/>
      <c r="O91" s="53"/>
      <c r="P91" s="53"/>
      <c r="Q91" s="53"/>
      <c r="R91" s="54">
        <v>232192</v>
      </c>
      <c r="S91" s="43">
        <f t="shared" si="1"/>
        <v>35224</v>
      </c>
    </row>
    <row r="92" spans="1:19" s="44" customFormat="1" ht="15" customHeight="1">
      <c r="A92" s="39" t="s">
        <v>58</v>
      </c>
      <c r="B92" s="40" t="s">
        <v>24</v>
      </c>
      <c r="C92" s="58" t="s">
        <v>121</v>
      </c>
      <c r="D92" s="42">
        <v>468433.95</v>
      </c>
      <c r="E92" s="42"/>
      <c r="F92" s="42"/>
      <c r="G92" s="42"/>
      <c r="H92" s="42"/>
      <c r="I92" s="42"/>
      <c r="J92" s="42"/>
      <c r="K92" s="42"/>
      <c r="L92" s="79">
        <f>L93</f>
        <v>261110.95</v>
      </c>
      <c r="M92" s="80"/>
      <c r="N92" s="80"/>
      <c r="O92" s="80"/>
      <c r="P92" s="80"/>
      <c r="Q92" s="80"/>
      <c r="R92" s="81"/>
      <c r="S92" s="43">
        <f t="shared" si="1"/>
        <v>207323</v>
      </c>
    </row>
    <row r="93" spans="1:19" s="44" customFormat="1" ht="15.75" customHeight="1">
      <c r="A93" s="39" t="s">
        <v>59</v>
      </c>
      <c r="B93" s="40" t="s">
        <v>24</v>
      </c>
      <c r="C93" s="58" t="s">
        <v>122</v>
      </c>
      <c r="D93" s="42">
        <v>503657.95</v>
      </c>
      <c r="E93" s="42"/>
      <c r="F93" s="42"/>
      <c r="G93" s="42"/>
      <c r="H93" s="42"/>
      <c r="I93" s="42"/>
      <c r="J93" s="42"/>
      <c r="K93" s="42"/>
      <c r="L93" s="79">
        <v>261110.95</v>
      </c>
      <c r="M93" s="80"/>
      <c r="N93" s="80"/>
      <c r="O93" s="80"/>
      <c r="P93" s="80"/>
      <c r="Q93" s="80"/>
      <c r="R93" s="81"/>
      <c r="S93" s="43">
        <f t="shared" si="1"/>
        <v>242547</v>
      </c>
    </row>
    <row r="94" spans="1:19" s="44" customFormat="1" ht="16.5" customHeight="1">
      <c r="A94" s="39" t="s">
        <v>60</v>
      </c>
      <c r="B94" s="40" t="s">
        <v>24</v>
      </c>
      <c r="C94" s="58" t="s">
        <v>164</v>
      </c>
      <c r="D94" s="42"/>
      <c r="E94" s="42"/>
      <c r="F94" s="42"/>
      <c r="G94" s="42"/>
      <c r="H94" s="42"/>
      <c r="I94" s="42"/>
      <c r="J94" s="42"/>
      <c r="K94" s="42"/>
      <c r="L94" s="79">
        <f>L95</f>
        <v>38099</v>
      </c>
      <c r="M94" s="80"/>
      <c r="N94" s="80"/>
      <c r="O94" s="80"/>
      <c r="P94" s="80"/>
      <c r="Q94" s="80"/>
      <c r="R94" s="81"/>
      <c r="S94" s="43">
        <f t="shared" si="1"/>
        <v>-38099</v>
      </c>
    </row>
    <row r="95" spans="1:19" s="44" customFormat="1" ht="15" customHeight="1">
      <c r="A95" s="39" t="s">
        <v>61</v>
      </c>
      <c r="B95" s="40" t="s">
        <v>24</v>
      </c>
      <c r="C95" s="58" t="s">
        <v>165</v>
      </c>
      <c r="D95" s="42"/>
      <c r="E95" s="42"/>
      <c r="F95" s="42"/>
      <c r="G95" s="42"/>
      <c r="H95" s="42"/>
      <c r="I95" s="42"/>
      <c r="J95" s="42"/>
      <c r="K95" s="42"/>
      <c r="L95" s="79">
        <v>38099</v>
      </c>
      <c r="M95" s="80"/>
      <c r="N95" s="80"/>
      <c r="O95" s="80"/>
      <c r="P95" s="80"/>
      <c r="Q95" s="80"/>
      <c r="R95" s="81"/>
      <c r="S95" s="43">
        <f t="shared" si="1"/>
        <v>-38099</v>
      </c>
    </row>
    <row r="96" spans="1:19" s="44" customFormat="1" ht="64.5" customHeight="1">
      <c r="A96" s="59" t="s">
        <v>175</v>
      </c>
      <c r="B96" s="61" t="s">
        <v>24</v>
      </c>
      <c r="C96" s="58" t="s">
        <v>176</v>
      </c>
      <c r="D96" s="42"/>
      <c r="E96" s="42"/>
      <c r="F96" s="42"/>
      <c r="G96" s="42"/>
      <c r="H96" s="42"/>
      <c r="I96" s="42"/>
      <c r="J96" s="42"/>
      <c r="K96" s="42"/>
      <c r="L96" s="52"/>
      <c r="M96" s="53"/>
      <c r="N96" s="53"/>
      <c r="O96" s="53"/>
      <c r="P96" s="53"/>
      <c r="Q96" s="53"/>
      <c r="R96" s="54"/>
      <c r="S96" s="43"/>
    </row>
    <row r="97" spans="1:19" s="44" customFormat="1" ht="27.75" customHeight="1">
      <c r="A97" s="59" t="s">
        <v>177</v>
      </c>
      <c r="B97" s="61" t="s">
        <v>24</v>
      </c>
      <c r="C97" s="58" t="s">
        <v>178</v>
      </c>
      <c r="D97" s="42"/>
      <c r="E97" s="42"/>
      <c r="F97" s="42"/>
      <c r="G97" s="42"/>
      <c r="H97" s="42"/>
      <c r="I97" s="42"/>
      <c r="J97" s="42"/>
      <c r="K97" s="42"/>
      <c r="L97" s="52"/>
      <c r="M97" s="53"/>
      <c r="N97" s="53"/>
      <c r="O97" s="53"/>
      <c r="P97" s="53"/>
      <c r="Q97" s="53"/>
      <c r="R97" s="54">
        <v>-12017</v>
      </c>
      <c r="S97" s="43">
        <v>12017</v>
      </c>
    </row>
    <row r="98" spans="1:19" s="44" customFormat="1" ht="21.75" customHeight="1">
      <c r="A98" s="39" t="s">
        <v>22</v>
      </c>
      <c r="B98" s="40" t="s">
        <v>62</v>
      </c>
      <c r="C98" s="58" t="s">
        <v>166</v>
      </c>
      <c r="D98" s="42">
        <f>D99</f>
        <v>59400</v>
      </c>
      <c r="E98" s="42"/>
      <c r="F98" s="42"/>
      <c r="G98" s="42"/>
      <c r="H98" s="42"/>
      <c r="I98" s="42"/>
      <c r="J98" s="42"/>
      <c r="K98" s="42"/>
      <c r="L98" s="79">
        <f>L99</f>
        <v>59400</v>
      </c>
      <c r="M98" s="80"/>
      <c r="N98" s="80"/>
      <c r="O98" s="80"/>
      <c r="P98" s="80"/>
      <c r="Q98" s="80"/>
      <c r="R98" s="81"/>
      <c r="S98" s="43">
        <f t="shared" si="1"/>
        <v>0</v>
      </c>
    </row>
    <row r="99" spans="1:19" s="44" customFormat="1" ht="15" customHeight="1">
      <c r="A99" s="39" t="s">
        <v>63</v>
      </c>
      <c r="B99" s="40" t="s">
        <v>64</v>
      </c>
      <c r="C99" s="58" t="s">
        <v>167</v>
      </c>
      <c r="D99" s="42">
        <f>D72</f>
        <v>59400</v>
      </c>
      <c r="E99" s="42"/>
      <c r="F99" s="42"/>
      <c r="G99" s="42"/>
      <c r="H99" s="42"/>
      <c r="I99" s="42"/>
      <c r="J99" s="42"/>
      <c r="K99" s="42"/>
      <c r="L99" s="79">
        <f>L72</f>
        <v>59400</v>
      </c>
      <c r="M99" s="80"/>
      <c r="N99" s="80"/>
      <c r="O99" s="80"/>
      <c r="P99" s="80"/>
      <c r="Q99" s="80"/>
      <c r="R99" s="81"/>
      <c r="S99" s="43">
        <f t="shared" si="1"/>
        <v>0</v>
      </c>
    </row>
    <row r="100" spans="1:19" s="44" customFormat="1" ht="12.75">
      <c r="A100" s="45"/>
      <c r="B100" s="45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s="44" customFormat="1" ht="12.75">
      <c r="A101" s="45"/>
      <c r="B101" s="45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s="44" customFormat="1" ht="12.75">
      <c r="A102" s="45"/>
      <c r="B102" s="45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s="44" customFormat="1" ht="12.75">
      <c r="A103" s="45"/>
      <c r="B103" s="45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s="44" customFormat="1" ht="12.75">
      <c r="A104" s="45"/>
      <c r="B104" s="45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s="44" customFormat="1" ht="15.75">
      <c r="A105" s="66"/>
      <c r="B105" s="45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s="44" customFormat="1" ht="12.75">
      <c r="A106" s="45"/>
      <c r="B106" s="45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s="44" customFormat="1" ht="12.75">
      <c r="A107" s="45"/>
      <c r="B107" s="45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s="44" customFormat="1" ht="12.75">
      <c r="A108" s="45"/>
      <c r="B108" s="45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s="44" customFormat="1" ht="12.75">
      <c r="A109" s="45"/>
      <c r="B109" s="45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s="44" customFormat="1" ht="12.75">
      <c r="A110" s="45"/>
      <c r="B110" s="45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s="44" customFormat="1" ht="12.75">
      <c r="A111" s="45"/>
      <c r="B111" s="45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s="44" customFormat="1" ht="12.75">
      <c r="A112" s="45"/>
      <c r="B112" s="45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44" customFormat="1" ht="12.75">
      <c r="A113" s="45"/>
      <c r="B113" s="45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s="44" customFormat="1" ht="12.75">
      <c r="A114" s="45"/>
      <c r="B114" s="45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s="44" customFormat="1" ht="12.75">
      <c r="A115" s="45"/>
      <c r="B115" s="45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s="44" customFormat="1" ht="12.75">
      <c r="A116" s="45"/>
      <c r="B116" s="45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s="44" customFormat="1" ht="12.75">
      <c r="A117" s="45"/>
      <c r="B117" s="45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s="44" customFormat="1" ht="12.75">
      <c r="A118" s="45"/>
      <c r="B118" s="45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s="44" customFormat="1" ht="12.75">
      <c r="A119" s="45"/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s="44" customFormat="1" ht="12.75">
      <c r="A120" s="45"/>
      <c r="B120" s="45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s="44" customFormat="1" ht="12.75">
      <c r="A121" s="45"/>
      <c r="B121" s="45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s="44" customFormat="1" ht="12.75">
      <c r="A122" s="45"/>
      <c r="B122" s="45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s="44" customFormat="1" ht="12.75">
      <c r="A123" s="45"/>
      <c r="B123" s="45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s="44" customFormat="1" ht="12.75">
      <c r="A124" s="45"/>
      <c r="B124" s="45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s="44" customFormat="1" ht="12.75">
      <c r="A125" s="45"/>
      <c r="B125" s="45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s="44" customFormat="1" ht="12.75">
      <c r="A126" s="45"/>
      <c r="B126" s="45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s="44" customFormat="1" ht="12.75">
      <c r="A127" s="45"/>
      <c r="B127" s="45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s="44" customFormat="1" ht="12.75">
      <c r="A128" s="45"/>
      <c r="B128" s="45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s="44" customFormat="1" ht="12.75">
      <c r="A129" s="45"/>
      <c r="B129" s="45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s="44" customFormat="1" ht="12.75">
      <c r="A130" s="45"/>
      <c r="B130" s="45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s="44" customFormat="1" ht="12.75">
      <c r="A131" s="45"/>
      <c r="B131" s="45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s="44" customFormat="1" ht="12.75">
      <c r="A132" s="45"/>
      <c r="B132" s="45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s="44" customFormat="1" ht="12.75">
      <c r="A133" s="45"/>
      <c r="B133" s="45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s="44" customFormat="1" ht="12.75">
      <c r="A134" s="45"/>
      <c r="B134" s="45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s="44" customFormat="1" ht="12.75">
      <c r="A135" s="45"/>
      <c r="B135" s="45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s="44" customFormat="1" ht="12.75">
      <c r="A136" s="45"/>
      <c r="B136" s="45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s="44" customFormat="1" ht="12.75">
      <c r="A137" s="45"/>
      <c r="B137" s="45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s="44" customFormat="1" ht="12.75">
      <c r="A138" s="45"/>
      <c r="B138" s="45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s="44" customFormat="1" ht="12.75">
      <c r="A139" s="45"/>
      <c r="B139" s="45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s="44" customFormat="1" ht="12.75">
      <c r="A140" s="45"/>
      <c r="B140" s="45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s="44" customFormat="1" ht="12.75">
      <c r="A141" s="45"/>
      <c r="B141" s="45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s="44" customFormat="1" ht="12.75">
      <c r="A142" s="45"/>
      <c r="B142" s="45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s="44" customFormat="1" ht="12.75">
      <c r="A143" s="45"/>
      <c r="B143" s="45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s="44" customFormat="1" ht="12.75">
      <c r="A144" s="45"/>
      <c r="B144" s="45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s="44" customFormat="1" ht="12.75">
      <c r="A145" s="45"/>
      <c r="B145" s="45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19" s="44" customFormat="1" ht="12.75">
      <c r="A146" s="45"/>
      <c r="B146" s="45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9" s="44" customFormat="1" ht="12.75">
      <c r="A147" s="45"/>
      <c r="B147" s="45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s="44" customFormat="1" ht="12.75">
      <c r="A148" s="45"/>
      <c r="B148" s="45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19" s="44" customFormat="1" ht="12.75">
      <c r="A149" s="45"/>
      <c r="B149" s="45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19" s="44" customFormat="1" ht="12.75">
      <c r="A150" s="45"/>
      <c r="B150" s="45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19" s="44" customFormat="1" ht="12.75">
      <c r="A151" s="45"/>
      <c r="B151" s="45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19" s="44" customFormat="1" ht="12.75">
      <c r="A152" s="45"/>
      <c r="B152" s="45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19" s="44" customFormat="1" ht="12.75">
      <c r="A153" s="45"/>
      <c r="B153" s="45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19" s="44" customFormat="1" ht="12.75">
      <c r="A154" s="45"/>
      <c r="B154" s="45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s="44" customFormat="1" ht="12.75">
      <c r="A155" s="45"/>
      <c r="B155" s="45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19" s="44" customFormat="1" ht="12.75">
      <c r="A156" s="45"/>
      <c r="B156" s="45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19" s="44" customFormat="1" ht="12.75">
      <c r="A157" s="45"/>
      <c r="B157" s="45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19" s="44" customFormat="1" ht="12.75">
      <c r="A158" s="45"/>
      <c r="B158" s="45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19" s="44" customFormat="1" ht="12.75">
      <c r="A159" s="45"/>
      <c r="B159" s="45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19" s="44" customFormat="1" ht="12.75">
      <c r="A160" s="45"/>
      <c r="B160" s="45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19" s="44" customFormat="1" ht="12.75">
      <c r="A161" s="45"/>
      <c r="B161" s="45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19" s="44" customFormat="1" ht="12.75">
      <c r="A162" s="45"/>
      <c r="B162" s="45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19" s="44" customFormat="1" ht="12.75">
      <c r="A163" s="45"/>
      <c r="B163" s="45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s="44" customFormat="1" ht="12.75">
      <c r="A164" s="45"/>
      <c r="B164" s="45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19" s="44" customFormat="1" ht="12.75">
      <c r="A165" s="45"/>
      <c r="B165" s="45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s="44" customFormat="1" ht="12.75">
      <c r="A166" s="45"/>
      <c r="B166" s="45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19" s="44" customFormat="1" ht="12.75">
      <c r="A167" s="45"/>
      <c r="B167" s="45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19" s="44" customFormat="1" ht="12.75">
      <c r="A168" s="45"/>
      <c r="B168" s="45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</sheetData>
  <sheetProtection/>
  <mergeCells count="57">
    <mergeCell ref="S13:S15"/>
    <mergeCell ref="D13:K15"/>
    <mergeCell ref="L13:R15"/>
    <mergeCell ref="B2:O3"/>
    <mergeCell ref="C5:N5"/>
    <mergeCell ref="L16:R16"/>
    <mergeCell ref="A13:A15"/>
    <mergeCell ref="B13:B15"/>
    <mergeCell ref="C13:C15"/>
    <mergeCell ref="L18:R18"/>
    <mergeCell ref="L19:R19"/>
    <mergeCell ref="L20:R20"/>
    <mergeCell ref="L21:R21"/>
    <mergeCell ref="L17:R17"/>
    <mergeCell ref="L30:R30"/>
    <mergeCell ref="L31:R31"/>
    <mergeCell ref="L32:R32"/>
    <mergeCell ref="L33:R33"/>
    <mergeCell ref="L22:R22"/>
    <mergeCell ref="L23:R23"/>
    <mergeCell ref="L24:R24"/>
    <mergeCell ref="L28:R28"/>
    <mergeCell ref="L38:R38"/>
    <mergeCell ref="L46:R46"/>
    <mergeCell ref="L47:R47"/>
    <mergeCell ref="L48:R48"/>
    <mergeCell ref="L34:R34"/>
    <mergeCell ref="L35:R35"/>
    <mergeCell ref="L36:R36"/>
    <mergeCell ref="L37:R37"/>
    <mergeCell ref="L69:R69"/>
    <mergeCell ref="L70:R70"/>
    <mergeCell ref="L71:R71"/>
    <mergeCell ref="L49:R49"/>
    <mergeCell ref="L50:R50"/>
    <mergeCell ref="L53:R53"/>
    <mergeCell ref="L54:R54"/>
    <mergeCell ref="L64:R64"/>
    <mergeCell ref="L62:R62"/>
    <mergeCell ref="L63:R63"/>
    <mergeCell ref="L98:R98"/>
    <mergeCell ref="L99:R99"/>
    <mergeCell ref="L25:R25"/>
    <mergeCell ref="L92:R92"/>
    <mergeCell ref="L93:R93"/>
    <mergeCell ref="L94:R94"/>
    <mergeCell ref="L95:R95"/>
    <mergeCell ref="L82:R82"/>
    <mergeCell ref="L83:R83"/>
    <mergeCell ref="L84:R84"/>
    <mergeCell ref="L85:R85"/>
    <mergeCell ref="L72:R72"/>
    <mergeCell ref="L73:R73"/>
    <mergeCell ref="L80:R80"/>
    <mergeCell ref="L81:R81"/>
    <mergeCell ref="L74:R74"/>
    <mergeCell ref="L75:R75"/>
  </mergeCells>
  <printOptions/>
  <pageMargins left="0.3937007874015748" right="0.1968503937007874" top="0.2755905511811024" bottom="0.1968503937007874" header="0" footer="0"/>
  <pageSetup fitToHeight="0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U40"/>
  <sheetViews>
    <sheetView showGridLines="0" showZeros="0" zoomScale="85" zoomScaleNormal="85" zoomScalePageLayoutView="0" workbookViewId="0" topLeftCell="A1">
      <pane xSplit="12315" topLeftCell="W1" activePane="topLeft" state="split"/>
      <selection pane="topLeft" activeCell="A2" sqref="A2:F35"/>
      <selection pane="topRight" activeCell="X3" sqref="X3"/>
    </sheetView>
  </sheetViews>
  <sheetFormatPr defaultColWidth="9.00390625" defaultRowHeight="12.75"/>
  <cols>
    <col min="1" max="1" width="40.875" style="30" customWidth="1"/>
    <col min="2" max="2" width="6.375" style="30" customWidth="1"/>
    <col min="3" max="3" width="19.375" style="30" customWidth="1"/>
    <col min="4" max="4" width="21.375" style="30" customWidth="1"/>
    <col min="5" max="5" width="21.125" style="30" customWidth="1"/>
    <col min="6" max="6" width="19.625" style="30" customWidth="1"/>
    <col min="7" max="7" width="0.12890625" style="31" hidden="1" customWidth="1"/>
    <col min="8" max="8" width="19.25390625" style="31" hidden="1" customWidth="1"/>
    <col min="9" max="9" width="11.375" style="31" hidden="1" customWidth="1"/>
    <col min="10" max="10" width="0.12890625" style="31" hidden="1" customWidth="1"/>
    <col min="11" max="11" width="11.25390625" style="31" hidden="1" customWidth="1"/>
    <col min="12" max="12" width="14.875" style="31" hidden="1" customWidth="1"/>
    <col min="13" max="13" width="13.375" style="31" hidden="1" customWidth="1"/>
    <col min="14" max="14" width="7.875" style="31" hidden="1" customWidth="1"/>
    <col min="15" max="15" width="16.25390625" style="31" hidden="1" customWidth="1"/>
    <col min="16" max="16" width="15.00390625" style="31" hidden="1" customWidth="1"/>
    <col min="17" max="17" width="12.375" style="31" hidden="1" customWidth="1"/>
    <col min="18" max="18" width="13.25390625" style="31" hidden="1" customWidth="1"/>
    <col min="19" max="19" width="0.875" style="31" hidden="1" customWidth="1"/>
    <col min="20" max="16384" width="9.125" style="3" customWidth="1"/>
  </cols>
  <sheetData>
    <row r="1" spans="1:19" ht="1.5" customHeight="1">
      <c r="A1" s="26"/>
      <c r="B1" s="32"/>
      <c r="C1" s="33"/>
      <c r="D1" s="33"/>
      <c r="E1" s="33"/>
      <c r="F1" s="33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 customHeight="1">
      <c r="A2" s="19"/>
      <c r="B2" s="23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13"/>
      <c r="P2" s="13"/>
      <c r="Q2" s="13"/>
      <c r="R2" s="13"/>
      <c r="S2" s="13"/>
    </row>
    <row r="3" spans="1:19" ht="18.75" customHeight="1">
      <c r="A3" s="89"/>
      <c r="B3" s="92"/>
      <c r="C3" s="92"/>
      <c r="D3" s="49"/>
      <c r="E3" s="49"/>
      <c r="F3" s="49"/>
      <c r="G3" s="124"/>
      <c r="H3" s="124"/>
      <c r="I3" s="124"/>
      <c r="J3" s="124"/>
      <c r="K3" s="124"/>
      <c r="L3" s="125" t="s">
        <v>8</v>
      </c>
      <c r="M3" s="125"/>
      <c r="N3" s="125"/>
      <c r="O3" s="125"/>
      <c r="P3" s="125"/>
      <c r="Q3" s="125"/>
      <c r="R3" s="125"/>
      <c r="S3" s="125"/>
    </row>
    <row r="4" spans="1:19" ht="12.75" customHeight="1">
      <c r="A4" s="90"/>
      <c r="B4" s="93"/>
      <c r="C4" s="93"/>
      <c r="D4" s="50"/>
      <c r="E4" s="50"/>
      <c r="F4" s="50"/>
      <c r="G4" s="126" t="s">
        <v>13</v>
      </c>
      <c r="H4" s="121" t="s">
        <v>16</v>
      </c>
      <c r="I4" s="121" t="s">
        <v>17</v>
      </c>
      <c r="J4" s="121" t="s">
        <v>18</v>
      </c>
      <c r="K4" s="126" t="s">
        <v>20</v>
      </c>
      <c r="L4" s="126" t="s">
        <v>15</v>
      </c>
      <c r="M4" s="126" t="s">
        <v>19</v>
      </c>
      <c r="N4" s="126" t="s">
        <v>13</v>
      </c>
      <c r="O4" s="121" t="s">
        <v>16</v>
      </c>
      <c r="P4" s="121" t="s">
        <v>17</v>
      </c>
      <c r="Q4" s="121" t="s">
        <v>14</v>
      </c>
      <c r="R4" s="121" t="s">
        <v>18</v>
      </c>
      <c r="S4" s="126" t="s">
        <v>20</v>
      </c>
    </row>
    <row r="5" spans="1:19" ht="24.75" customHeight="1">
      <c r="A5" s="91"/>
      <c r="B5" s="94"/>
      <c r="C5" s="94"/>
      <c r="D5" s="51"/>
      <c r="E5" s="51"/>
      <c r="F5" s="51"/>
      <c r="G5" s="126"/>
      <c r="H5" s="121"/>
      <c r="I5" s="121"/>
      <c r="J5" s="121"/>
      <c r="K5" s="126"/>
      <c r="L5" s="126"/>
      <c r="M5" s="126"/>
      <c r="N5" s="126"/>
      <c r="O5" s="121"/>
      <c r="P5" s="121"/>
      <c r="Q5" s="121"/>
      <c r="R5" s="121"/>
      <c r="S5" s="126"/>
    </row>
    <row r="6" spans="1:19" ht="13.5" thickBot="1">
      <c r="A6" s="38"/>
      <c r="B6" s="21"/>
      <c r="C6" s="37"/>
      <c r="D6" s="37"/>
      <c r="E6" s="37"/>
      <c r="F6" s="37"/>
      <c r="G6" s="21">
        <v>6</v>
      </c>
      <c r="H6" s="21">
        <v>7</v>
      </c>
      <c r="I6" s="21">
        <v>8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2">
        <v>17</v>
      </c>
      <c r="R6" s="22">
        <v>18</v>
      </c>
      <c r="S6" s="35">
        <v>19</v>
      </c>
    </row>
    <row r="7" spans="1:19" s="48" customFormat="1" ht="12.75">
      <c r="A7" s="47"/>
      <c r="B7" s="61"/>
      <c r="C7" s="61"/>
      <c r="D7" s="61"/>
      <c r="E7" s="61"/>
      <c r="F7" s="40"/>
      <c r="G7" s="42">
        <v>0</v>
      </c>
      <c r="H7" s="42">
        <v>0</v>
      </c>
      <c r="I7" s="42">
        <v>0</v>
      </c>
      <c r="J7" s="42">
        <v>186627</v>
      </c>
      <c r="K7" s="42">
        <v>0</v>
      </c>
      <c r="L7" s="42">
        <v>-566125.58</v>
      </c>
      <c r="M7" s="42">
        <v>-566125.58</v>
      </c>
      <c r="N7" s="42">
        <v>0</v>
      </c>
      <c r="O7" s="42">
        <v>0</v>
      </c>
      <c r="P7" s="42">
        <v>0</v>
      </c>
      <c r="Q7" s="42">
        <v>0</v>
      </c>
      <c r="R7" s="43">
        <v>-566125.58</v>
      </c>
      <c r="S7" s="43">
        <v>0</v>
      </c>
    </row>
    <row r="8" spans="1:19" s="48" customFormat="1" ht="12.75">
      <c r="A8" s="47"/>
      <c r="B8" s="40"/>
      <c r="C8" s="61"/>
      <c r="D8" s="40"/>
      <c r="E8" s="61"/>
      <c r="F8" s="40"/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185.3</v>
      </c>
      <c r="M8" s="42">
        <v>185.3</v>
      </c>
      <c r="N8" s="42">
        <v>0</v>
      </c>
      <c r="O8" s="42">
        <v>0</v>
      </c>
      <c r="P8" s="42">
        <v>0</v>
      </c>
      <c r="Q8" s="42">
        <v>0</v>
      </c>
      <c r="R8" s="43">
        <v>185.3</v>
      </c>
      <c r="S8" s="43">
        <v>0</v>
      </c>
    </row>
    <row r="9" spans="1:19" s="48" customFormat="1" ht="12.75">
      <c r="A9" s="47"/>
      <c r="B9" s="40"/>
      <c r="C9" s="61"/>
      <c r="D9" s="40"/>
      <c r="E9" s="40"/>
      <c r="F9" s="40"/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185.3</v>
      </c>
      <c r="M9" s="42">
        <v>185.3</v>
      </c>
      <c r="N9" s="42">
        <v>0</v>
      </c>
      <c r="O9" s="42">
        <v>0</v>
      </c>
      <c r="P9" s="42">
        <v>0</v>
      </c>
      <c r="Q9" s="42">
        <v>0</v>
      </c>
      <c r="R9" s="43">
        <v>185.3</v>
      </c>
      <c r="S9" s="43">
        <v>0</v>
      </c>
    </row>
    <row r="10" spans="1:19" s="48" customFormat="1" ht="12.75">
      <c r="A10" s="47"/>
      <c r="B10" s="40"/>
      <c r="C10" s="61"/>
      <c r="D10" s="40"/>
      <c r="E10" s="40"/>
      <c r="F10" s="40"/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185.3</v>
      </c>
      <c r="M10" s="42">
        <v>185.3</v>
      </c>
      <c r="N10" s="42">
        <v>0</v>
      </c>
      <c r="O10" s="42">
        <v>0</v>
      </c>
      <c r="P10" s="42">
        <v>0</v>
      </c>
      <c r="Q10" s="42">
        <v>0</v>
      </c>
      <c r="R10" s="43">
        <v>185.3</v>
      </c>
      <c r="S10" s="43">
        <v>0</v>
      </c>
    </row>
    <row r="11" spans="1:19" s="48" customFormat="1" ht="12.75">
      <c r="A11" s="47"/>
      <c r="B11" s="40"/>
      <c r="C11" s="61"/>
      <c r="D11" s="40"/>
      <c r="E11" s="40"/>
      <c r="F11" s="40"/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185.3</v>
      </c>
      <c r="M11" s="42">
        <v>185.3</v>
      </c>
      <c r="N11" s="42">
        <v>0</v>
      </c>
      <c r="O11" s="42">
        <v>0</v>
      </c>
      <c r="P11" s="42">
        <v>0</v>
      </c>
      <c r="Q11" s="42">
        <v>0</v>
      </c>
      <c r="R11" s="43">
        <v>185.3</v>
      </c>
      <c r="S11" s="43">
        <v>0</v>
      </c>
    </row>
    <row r="12" spans="1:19" s="48" customFormat="1" ht="12.75">
      <c r="A12" s="47"/>
      <c r="B12" s="40"/>
      <c r="C12" s="61"/>
      <c r="D12" s="40"/>
      <c r="E12" s="40"/>
      <c r="F12" s="40"/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185.3</v>
      </c>
      <c r="M12" s="42">
        <v>185.3</v>
      </c>
      <c r="N12" s="42">
        <v>0</v>
      </c>
      <c r="O12" s="42">
        <v>0</v>
      </c>
      <c r="P12" s="42">
        <v>0</v>
      </c>
      <c r="Q12" s="42">
        <v>0</v>
      </c>
      <c r="R12" s="43">
        <v>185.3</v>
      </c>
      <c r="S12" s="43">
        <v>0</v>
      </c>
    </row>
    <row r="13" spans="1:19" s="48" customFormat="1" ht="12.75">
      <c r="A13" s="60"/>
      <c r="B13" s="61"/>
      <c r="C13" s="61"/>
      <c r="D13" s="61"/>
      <c r="E13" s="61"/>
      <c r="F13" s="40"/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185.3</v>
      </c>
      <c r="M13" s="42">
        <v>185.3</v>
      </c>
      <c r="N13" s="42">
        <v>0</v>
      </c>
      <c r="O13" s="42">
        <v>0</v>
      </c>
      <c r="P13" s="42">
        <v>0</v>
      </c>
      <c r="Q13" s="42">
        <v>0</v>
      </c>
      <c r="R13" s="43">
        <v>185.3</v>
      </c>
      <c r="S13" s="43">
        <v>0</v>
      </c>
    </row>
    <row r="14" spans="1:19" s="48" customFormat="1" ht="12.75">
      <c r="A14" s="60"/>
      <c r="B14" s="40"/>
      <c r="C14" s="61"/>
      <c r="D14" s="61"/>
      <c r="E14" s="61"/>
      <c r="F14" s="61"/>
      <c r="G14" s="42">
        <v>0</v>
      </c>
      <c r="H14" s="42">
        <v>0</v>
      </c>
      <c r="I14" s="42">
        <v>0</v>
      </c>
      <c r="J14" s="42">
        <v>186627</v>
      </c>
      <c r="K14" s="42">
        <v>0</v>
      </c>
      <c r="L14" s="42">
        <v>-566310.88</v>
      </c>
      <c r="M14" s="42">
        <v>-566310.88</v>
      </c>
      <c r="N14" s="42">
        <v>0</v>
      </c>
      <c r="O14" s="42">
        <v>0</v>
      </c>
      <c r="P14" s="42">
        <v>0</v>
      </c>
      <c r="Q14" s="42">
        <v>0</v>
      </c>
      <c r="R14" s="43">
        <v>-566310.88</v>
      </c>
      <c r="S14" s="43">
        <v>0</v>
      </c>
    </row>
    <row r="15" spans="1:19" s="48" customFormat="1" ht="12.75">
      <c r="A15" s="60"/>
      <c r="B15" s="40"/>
      <c r="C15" s="61"/>
      <c r="D15" s="61"/>
      <c r="E15" s="61"/>
      <c r="F15" s="61"/>
      <c r="G15" s="42">
        <v>0</v>
      </c>
      <c r="H15" s="42">
        <v>0</v>
      </c>
      <c r="I15" s="42">
        <v>0</v>
      </c>
      <c r="J15" s="42">
        <v>-10173761</v>
      </c>
      <c r="K15" s="42">
        <v>0</v>
      </c>
      <c r="L15" s="42">
        <v>-10593762.8</v>
      </c>
      <c r="M15" s="42">
        <v>-10593762.8</v>
      </c>
      <c r="N15" s="42">
        <v>0</v>
      </c>
      <c r="O15" s="42">
        <v>0</v>
      </c>
      <c r="P15" s="42">
        <v>0</v>
      </c>
      <c r="Q15" s="42">
        <v>0</v>
      </c>
      <c r="R15" s="43">
        <v>-10593762.8</v>
      </c>
      <c r="S15" s="43">
        <v>0</v>
      </c>
    </row>
    <row r="16" spans="1:19" s="48" customFormat="1" ht="12.75">
      <c r="A16" s="60"/>
      <c r="B16" s="61"/>
      <c r="C16" s="61"/>
      <c r="D16" s="61"/>
      <c r="E16" s="61"/>
      <c r="F16" s="61"/>
      <c r="G16" s="42">
        <v>0</v>
      </c>
      <c r="H16" s="42">
        <v>0</v>
      </c>
      <c r="I16" s="42">
        <v>0</v>
      </c>
      <c r="J16" s="42">
        <v>-10173761</v>
      </c>
      <c r="K16" s="42">
        <v>0</v>
      </c>
      <c r="L16" s="42">
        <v>-10593762.8</v>
      </c>
      <c r="M16" s="42">
        <v>-10593762.8</v>
      </c>
      <c r="N16" s="42">
        <v>0</v>
      </c>
      <c r="O16" s="42">
        <v>0</v>
      </c>
      <c r="P16" s="42">
        <v>0</v>
      </c>
      <c r="Q16" s="42">
        <v>0</v>
      </c>
      <c r="R16" s="43">
        <v>-10593762.8</v>
      </c>
      <c r="S16" s="43">
        <v>0</v>
      </c>
    </row>
    <row r="17" spans="1:19" s="48" customFormat="1" ht="12.75">
      <c r="A17" s="47"/>
      <c r="B17" s="40"/>
      <c r="C17" s="61"/>
      <c r="D17" s="61"/>
      <c r="E17" s="61"/>
      <c r="F17" s="6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</row>
    <row r="18" spans="1:19" s="48" customFormat="1" ht="18" customHeight="1">
      <c r="A18" s="60"/>
      <c r="B18" s="40"/>
      <c r="C18" s="61"/>
      <c r="D18" s="61"/>
      <c r="E18" s="61"/>
      <c r="F18" s="61"/>
      <c r="G18" s="42">
        <v>0</v>
      </c>
      <c r="H18" s="42">
        <v>0</v>
      </c>
      <c r="I18" s="42">
        <v>0</v>
      </c>
      <c r="J18" s="42">
        <v>-10173761</v>
      </c>
      <c r="K18" s="42">
        <v>0</v>
      </c>
      <c r="L18" s="42">
        <v>-10593762.8</v>
      </c>
      <c r="M18" s="42">
        <v>-10593762.8</v>
      </c>
      <c r="N18" s="42">
        <v>0</v>
      </c>
      <c r="O18" s="42">
        <v>0</v>
      </c>
      <c r="P18" s="42">
        <v>0</v>
      </c>
      <c r="Q18" s="42">
        <v>0</v>
      </c>
      <c r="R18" s="43">
        <v>-10593762.8</v>
      </c>
      <c r="S18" s="43">
        <v>0</v>
      </c>
    </row>
    <row r="19" spans="1:19" s="48" customFormat="1" ht="12.75">
      <c r="A19" s="47"/>
      <c r="B19" s="40"/>
      <c r="C19" s="61"/>
      <c r="D19" s="61"/>
      <c r="E19" s="61"/>
      <c r="F19" s="61"/>
      <c r="G19" s="42">
        <v>0</v>
      </c>
      <c r="H19" s="42">
        <v>0</v>
      </c>
      <c r="I19" s="42">
        <v>0</v>
      </c>
      <c r="J19" s="42">
        <v>-10173761</v>
      </c>
      <c r="K19" s="42">
        <v>0</v>
      </c>
      <c r="L19" s="42">
        <v>-10593762.8</v>
      </c>
      <c r="M19" s="42">
        <v>-10593762.8</v>
      </c>
      <c r="N19" s="42">
        <v>0</v>
      </c>
      <c r="O19" s="42">
        <v>0</v>
      </c>
      <c r="P19" s="42">
        <v>0</v>
      </c>
      <c r="Q19" s="42">
        <v>0</v>
      </c>
      <c r="R19" s="43">
        <v>-10593762.8</v>
      </c>
      <c r="S19" s="43">
        <v>0</v>
      </c>
    </row>
    <row r="20" spans="1:19" s="48" customFormat="1" ht="12.75">
      <c r="A20" s="47"/>
      <c r="B20" s="40"/>
      <c r="C20" s="61"/>
      <c r="D20" s="61"/>
      <c r="E20" s="61"/>
      <c r="F20" s="61"/>
      <c r="G20" s="42">
        <v>0</v>
      </c>
      <c r="H20" s="42">
        <v>0</v>
      </c>
      <c r="I20" s="42">
        <v>0</v>
      </c>
      <c r="J20" s="42">
        <v>10360388</v>
      </c>
      <c r="K20" s="42">
        <v>0</v>
      </c>
      <c r="L20" s="42">
        <v>10027451.92</v>
      </c>
      <c r="M20" s="42">
        <v>10027451.92</v>
      </c>
      <c r="N20" s="42">
        <v>0</v>
      </c>
      <c r="O20" s="42">
        <v>0</v>
      </c>
      <c r="P20" s="42">
        <v>0</v>
      </c>
      <c r="Q20" s="42">
        <v>0</v>
      </c>
      <c r="R20" s="43">
        <v>10027451.92</v>
      </c>
      <c r="S20" s="43">
        <v>0</v>
      </c>
    </row>
    <row r="21" spans="1:19" s="48" customFormat="1" ht="12.75">
      <c r="A21" s="47"/>
      <c r="B21" s="40"/>
      <c r="C21" s="61"/>
      <c r="D21" s="61"/>
      <c r="E21" s="61"/>
      <c r="F21" s="61"/>
      <c r="G21" s="42">
        <v>0</v>
      </c>
      <c r="H21" s="42">
        <v>0</v>
      </c>
      <c r="I21" s="42">
        <v>0</v>
      </c>
      <c r="J21" s="42">
        <v>10360388</v>
      </c>
      <c r="K21" s="42">
        <v>0</v>
      </c>
      <c r="L21" s="42">
        <v>10027451.92</v>
      </c>
      <c r="M21" s="42">
        <v>10027451.92</v>
      </c>
      <c r="N21" s="42">
        <v>0</v>
      </c>
      <c r="O21" s="42">
        <v>0</v>
      </c>
      <c r="P21" s="42">
        <v>0</v>
      </c>
      <c r="Q21" s="42">
        <v>0</v>
      </c>
      <c r="R21" s="43">
        <v>10027451.92</v>
      </c>
      <c r="S21" s="43">
        <v>0</v>
      </c>
    </row>
    <row r="22" spans="1:21" s="48" customFormat="1" ht="5.25" customHeight="1">
      <c r="A22" s="30"/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"/>
      <c r="U22" s="3"/>
    </row>
    <row r="23" spans="1:21" s="48" customFormat="1" ht="15.75">
      <c r="A23" s="30"/>
      <c r="B23" s="30"/>
      <c r="C23" s="30"/>
      <c r="D23" s="63"/>
      <c r="E23" s="64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"/>
      <c r="U23" s="3"/>
    </row>
    <row r="24" spans="1:5" ht="2.25" customHeight="1">
      <c r="A24" s="34"/>
      <c r="B24" s="34"/>
      <c r="C24" s="34"/>
      <c r="D24" s="34"/>
      <c r="E24" s="34"/>
    </row>
    <row r="25" spans="1:5" ht="14.25">
      <c r="A25" s="70"/>
      <c r="B25" s="122"/>
      <c r="C25" s="123"/>
      <c r="D25" s="123"/>
      <c r="E25" s="69"/>
    </row>
    <row r="26" spans="1:21" ht="12.75">
      <c r="A26" s="2"/>
      <c r="B26" s="8"/>
      <c r="C26" s="13"/>
      <c r="D26" s="13"/>
      <c r="E26" s="1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19" ht="1.5" customHeight="1">
      <c r="A27" s="2"/>
      <c r="B27" s="8"/>
      <c r="C27" s="13"/>
      <c r="D27" s="13"/>
      <c r="E27" s="13"/>
      <c r="F27" s="55"/>
      <c r="G27" s="27"/>
      <c r="H27" s="27"/>
      <c r="I27" s="27"/>
      <c r="J27" s="27"/>
      <c r="K27" s="27"/>
      <c r="L27" s="27"/>
      <c r="M27" s="27"/>
      <c r="N27" s="27"/>
      <c r="O27" s="20"/>
      <c r="P27" s="20"/>
      <c r="Q27" s="20"/>
      <c r="R27" s="20"/>
      <c r="S27" s="20"/>
    </row>
    <row r="28" spans="1:21" s="34" customFormat="1" ht="0.75" customHeight="1">
      <c r="A28" s="2"/>
      <c r="B28" s="8"/>
      <c r="C28" s="13"/>
      <c r="D28" s="13"/>
      <c r="E28" s="13"/>
      <c r="F28" s="1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"/>
      <c r="U28" s="3"/>
    </row>
    <row r="29" spans="1:19" ht="14.25">
      <c r="A29" s="8"/>
      <c r="B29" s="8"/>
      <c r="C29" s="71"/>
      <c r="D29" s="28"/>
      <c r="E29" s="56"/>
      <c r="F29" s="1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8"/>
      <c r="B30" s="8"/>
      <c r="C30" s="13"/>
      <c r="D30" s="28"/>
      <c r="E30" s="13"/>
      <c r="F30" s="1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4.25">
      <c r="A31" s="62"/>
      <c r="B31" s="8"/>
      <c r="C31" s="29"/>
      <c r="D31" s="28"/>
      <c r="E31" s="29"/>
      <c r="F31" s="5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8"/>
      <c r="B32" s="8"/>
      <c r="C32" s="29"/>
      <c r="D32" s="36"/>
      <c r="E32" s="29"/>
      <c r="F32" s="1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5:19" ht="12.75">
      <c r="E33" s="29"/>
      <c r="F33" s="2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5:19" ht="12.75">
      <c r="E34" s="29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5:19" ht="12.75">
      <c r="E35" s="2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5:19" ht="12.75">
      <c r="E36" s="28"/>
      <c r="F36" s="2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5:19" ht="12.7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5:19" ht="12.75">
      <c r="E38" s="36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6:19" ht="12.75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6:19" ht="12.75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sheetProtection/>
  <mergeCells count="19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P4:P5"/>
    <mergeCell ref="B25:D25"/>
    <mergeCell ref="A3:A5"/>
    <mergeCell ref="B3:B5"/>
    <mergeCell ref="C3:C5"/>
    <mergeCell ref="G3:K3"/>
    <mergeCell ref="L3:S3"/>
    <mergeCell ref="Q4:Q5"/>
    <mergeCell ref="R4:R5"/>
    <mergeCell ref="S4:S5"/>
  </mergeCells>
  <printOptions/>
  <pageMargins left="0.3937007874015748" right="0.1968503937007874" top="0.07874015748031496" bottom="0" header="0" footer="0"/>
  <pageSetup fitToHeight="0" horizontalDpi="600" verticalDpi="600" orientation="landscape" pageOrder="overThenDown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2012-05-02T12:28:16Z</cp:lastPrinted>
  <dcterms:created xsi:type="dcterms:W3CDTF">1999-06-18T11:49:53Z</dcterms:created>
  <dcterms:modified xsi:type="dcterms:W3CDTF">2013-01-04T10:51:11Z</dcterms:modified>
  <cp:category/>
  <cp:version/>
  <cp:contentType/>
  <cp:contentStatus/>
</cp:coreProperties>
</file>